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2월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8" i="1"/>
  <c r="J8"/>
  <c r="K8"/>
  <c r="E10"/>
  <c r="F10"/>
  <c r="G10"/>
  <c r="I10"/>
  <c r="J10"/>
  <c r="K10"/>
  <c r="K9" s="1"/>
  <c r="E11"/>
  <c r="F11"/>
  <c r="G11"/>
  <c r="E13"/>
  <c r="F13"/>
  <c r="F12" s="1"/>
  <c r="G13"/>
  <c r="I13"/>
  <c r="I12" s="1"/>
  <c r="J13"/>
  <c r="J12" s="1"/>
  <c r="K13"/>
  <c r="E14"/>
  <c r="E12" s="1"/>
  <c r="F14"/>
  <c r="G14"/>
  <c r="E22"/>
  <c r="F22"/>
  <c r="G22"/>
  <c r="I22"/>
  <c r="I21" s="1"/>
  <c r="J22"/>
  <c r="J21" s="1"/>
  <c r="K22"/>
  <c r="K21" s="1"/>
  <c r="E23"/>
  <c r="F23"/>
  <c r="F21" s="1"/>
  <c r="G23"/>
  <c r="E25"/>
  <c r="F25"/>
  <c r="G25"/>
  <c r="H25" s="1"/>
  <c r="I25"/>
  <c r="I24" s="1"/>
  <c r="J25"/>
  <c r="J24" s="1"/>
  <c r="K25"/>
  <c r="K24" s="1"/>
  <c r="E26"/>
  <c r="D26" s="1"/>
  <c r="F26"/>
  <c r="G26"/>
  <c r="E28"/>
  <c r="F28"/>
  <c r="G28"/>
  <c r="I28"/>
  <c r="I27" s="1"/>
  <c r="J28"/>
  <c r="J27" s="1"/>
  <c r="K28"/>
  <c r="K27" s="1"/>
  <c r="E29"/>
  <c r="F29"/>
  <c r="G29"/>
  <c r="E31"/>
  <c r="F31"/>
  <c r="G31"/>
  <c r="H31" s="1"/>
  <c r="I31"/>
  <c r="I30" s="1"/>
  <c r="J31"/>
  <c r="J30" s="1"/>
  <c r="K31"/>
  <c r="K30" s="1"/>
  <c r="E32"/>
  <c r="D32" s="1"/>
  <c r="F32"/>
  <c r="G32"/>
  <c r="E34"/>
  <c r="F34"/>
  <c r="F33" s="1"/>
  <c r="G34"/>
  <c r="I34"/>
  <c r="I33" s="1"/>
  <c r="J34"/>
  <c r="J33" s="1"/>
  <c r="K34"/>
  <c r="K33" s="1"/>
  <c r="E35"/>
  <c r="F35"/>
  <c r="G35"/>
  <c r="E37"/>
  <c r="H37" s="1"/>
  <c r="F37"/>
  <c r="G37"/>
  <c r="I37"/>
  <c r="I36" s="1"/>
  <c r="J37"/>
  <c r="J36" s="1"/>
  <c r="K37"/>
  <c r="K36" s="1"/>
  <c r="E38"/>
  <c r="F38"/>
  <c r="G38"/>
  <c r="E40"/>
  <c r="F40"/>
  <c r="G40"/>
  <c r="G39" s="1"/>
  <c r="I40"/>
  <c r="I39" s="1"/>
  <c r="J40"/>
  <c r="J39" s="1"/>
  <c r="K40"/>
  <c r="K39" s="1"/>
  <c r="E41"/>
  <c r="F41"/>
  <c r="G41"/>
  <c r="E43"/>
  <c r="F43"/>
  <c r="F42" s="1"/>
  <c r="G43"/>
  <c r="G42" s="1"/>
  <c r="I43"/>
  <c r="I42" s="1"/>
  <c r="J43"/>
  <c r="J42" s="1"/>
  <c r="K43"/>
  <c r="K42" s="1"/>
  <c r="E44"/>
  <c r="F44"/>
  <c r="G44"/>
  <c r="H28" l="1"/>
  <c r="D23"/>
  <c r="H22"/>
  <c r="D41"/>
  <c r="H34"/>
  <c r="H24"/>
  <c r="D44"/>
  <c r="H43"/>
  <c r="D43" s="1"/>
  <c r="D42" s="1"/>
  <c r="F39"/>
  <c r="D38"/>
  <c r="G36"/>
  <c r="G30"/>
  <c r="G27"/>
  <c r="G24"/>
  <c r="G21"/>
  <c r="J7"/>
  <c r="E7"/>
  <c r="K7"/>
  <c r="G8"/>
  <c r="F7"/>
  <c r="G7"/>
  <c r="H11"/>
  <c r="D11"/>
  <c r="H41"/>
  <c r="H39" s="1"/>
  <c r="H40"/>
  <c r="F36"/>
  <c r="D35"/>
  <c r="G33"/>
  <c r="H32"/>
  <c r="H30" s="1"/>
  <c r="E30"/>
  <c r="D29"/>
  <c r="E27"/>
  <c r="H26"/>
  <c r="E24"/>
  <c r="E21"/>
  <c r="F8"/>
  <c r="I7"/>
  <c r="D40"/>
  <c r="D34"/>
  <c r="D33" s="1"/>
  <c r="D37"/>
  <c r="E42"/>
  <c r="E39"/>
  <c r="E36"/>
  <c r="E33"/>
  <c r="K12"/>
  <c r="K6" s="1"/>
  <c r="G12"/>
  <c r="H10"/>
  <c r="J9"/>
  <c r="F9"/>
  <c r="D31"/>
  <c r="D30" s="1"/>
  <c r="F30"/>
  <c r="D28"/>
  <c r="F27"/>
  <c r="D25"/>
  <c r="D24" s="1"/>
  <c r="F24"/>
  <c r="D22"/>
  <c r="H14"/>
  <c r="D14"/>
  <c r="G9"/>
  <c r="E8"/>
  <c r="H44"/>
  <c r="H38"/>
  <c r="H36" s="1"/>
  <c r="H35"/>
  <c r="H33" s="1"/>
  <c r="H29"/>
  <c r="H27" s="1"/>
  <c r="H23"/>
  <c r="H21" s="1"/>
  <c r="H13"/>
  <c r="I9"/>
  <c r="I6" s="1"/>
  <c r="E9"/>
  <c r="D21" l="1"/>
  <c r="D36"/>
  <c r="H42"/>
  <c r="D8"/>
  <c r="D39"/>
  <c r="D27"/>
  <c r="D13"/>
  <c r="D12" s="1"/>
  <c r="H12"/>
  <c r="F6"/>
  <c r="H7"/>
  <c r="H9"/>
  <c r="D10"/>
  <c r="G6"/>
  <c r="H8"/>
  <c r="J6"/>
  <c r="E6"/>
  <c r="H6" l="1"/>
  <c r="D7"/>
  <c r="D9"/>
  <c r="D6" l="1"/>
</calcChain>
</file>

<file path=xl/sharedStrings.xml><?xml version="1.0" encoding="utf-8"?>
<sst xmlns="http://schemas.openxmlformats.org/spreadsheetml/2006/main" count="53" uniqueCount="16">
  <si>
    <t>외국인</t>
  </si>
  <si>
    <t>내국인</t>
  </si>
  <si>
    <t>계</t>
  </si>
  <si>
    <t>소 계</t>
  </si>
  <si>
    <t>가야누리</t>
    <phoneticPr fontId="2" type="noConversion"/>
  </si>
  <si>
    <t>기획전</t>
    <phoneticPr fontId="2" type="noConversion"/>
  </si>
  <si>
    <t>상설전시</t>
  </si>
  <si>
    <t>기타
(대관등)</t>
    <phoneticPr fontId="2" type="noConversion"/>
  </si>
  <si>
    <t>박물관
문화행사</t>
    <phoneticPr fontId="2" type="noConversion"/>
  </si>
  <si>
    <t>박물관
교  육</t>
    <phoneticPr fontId="2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</si>
  <si>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2" type="noConversion"/>
  </si>
  <si>
    <t>계</t>
    <phoneticPr fontId="2" type="noConversion"/>
  </si>
  <si>
    <t>구분</t>
    <phoneticPr fontId="2" type="noConversion"/>
  </si>
  <si>
    <t>월별</t>
  </si>
  <si>
    <t>                                                                    (단위 : 명)</t>
  </si>
  <si>
    <t>국립김해박물관 이용객 현황</t>
    <phoneticPr fontId="2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</si>
</sst>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6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sz val="13"/>
      <name val="휴먼명조,한컴돋움"/>
      <family val="3"/>
      <charset val="129"/>
    </font>
    <font>
      <sz val="12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b/>
      <u/>
      <sz val="20"/>
      <name val="HY견고딕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/>
    <xf numFmtId="0" fontId="1" fillId="0" borderId="0" xfId="0" applyFont="1"/>
    <xf numFmtId="176" fontId="3" fillId="0" borderId="0" xfId="0" applyNumberFormat="1" applyFont="1" applyBorder="1" applyAlignment="1">
      <alignment horizontal="right" vertical="center" wrapText="1" indent="1"/>
    </xf>
    <xf numFmtId="176" fontId="4" fillId="0" borderId="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right" vertical="center" shrinkToFit="1"/>
    </xf>
    <xf numFmtId="176" fontId="3" fillId="2" borderId="5" xfId="0" applyNumberFormat="1" applyFont="1" applyFill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right" vertical="center" shrinkToFit="1"/>
    </xf>
    <xf numFmtId="176" fontId="3" fillId="2" borderId="8" xfId="0" applyNumberFormat="1" applyFont="1" applyFill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right" vertical="center" shrinkToFit="1"/>
    </xf>
    <xf numFmtId="176" fontId="4" fillId="3" borderId="12" xfId="0" applyNumberFormat="1" applyFont="1" applyFill="1" applyBorder="1" applyAlignment="1">
      <alignment horizontal="right" vertical="center" shrinkToFi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right" vertical="center" shrinkToFit="1"/>
    </xf>
    <xf numFmtId="176" fontId="4" fillId="4" borderId="8" xfId="0" applyNumberFormat="1" applyFont="1" applyFill="1" applyBorder="1" applyAlignment="1">
      <alignment horizontal="right" vertical="center" shrinkToFit="1"/>
    </xf>
    <xf numFmtId="0" fontId="6" fillId="4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3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단체"/>
      <sheetName val="3월관람객현황"/>
      <sheetName val="가야누리.특별전"/>
      <sheetName val="교육"/>
      <sheetName val="외국인"/>
      <sheetName val="중박"/>
      <sheetName val="시간별"/>
      <sheetName val="전시실별"/>
      <sheetName val="종합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AA136">
            <v>0</v>
          </cell>
          <cell r="AB136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B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6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136">
          <cell r="C136">
            <v>0</v>
          </cell>
          <cell r="L136">
            <v>0</v>
          </cell>
          <cell r="M136">
            <v>0</v>
          </cell>
          <cell r="V136">
            <v>0</v>
          </cell>
        </row>
        <row r="169">
          <cell r="C169">
            <v>0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N25" sqref="N25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5546875" style="1" bestFit="1" customWidth="1"/>
    <col min="10" max="10" width="8.6640625" style="1" customWidth="1"/>
    <col min="11" max="11" width="7.5546875" style="1" bestFit="1" customWidth="1"/>
    <col min="12" max="16384" width="8.88671875" style="1"/>
  </cols>
  <sheetData>
    <row r="1" spans="2:11" ht="25.5">
      <c r="B1" s="52" t="s">
        <v>15</v>
      </c>
      <c r="C1" s="52"/>
      <c r="D1" s="52"/>
      <c r="E1" s="52"/>
      <c r="F1" s="52"/>
      <c r="G1" s="52"/>
      <c r="H1" s="52"/>
      <c r="I1" s="52"/>
      <c r="J1" s="52"/>
      <c r="K1" s="52"/>
    </row>
    <row r="2" spans="2:11" ht="15.75" customHeight="1" thickBot="1">
      <c r="B2" s="51" t="s">
        <v>14</v>
      </c>
      <c r="C2" s="51"/>
      <c r="D2" s="51"/>
      <c r="E2" s="51"/>
      <c r="F2" s="51"/>
      <c r="G2" s="51"/>
      <c r="H2" s="51"/>
      <c r="I2" s="51"/>
      <c r="J2" s="51"/>
      <c r="K2" s="51"/>
    </row>
    <row r="3" spans="2:11" ht="22.5" customHeight="1">
      <c r="B3" s="50" t="s">
        <v>13</v>
      </c>
      <c r="C3" s="49" t="s">
        <v>12</v>
      </c>
      <c r="D3" s="48" t="s">
        <v>11</v>
      </c>
      <c r="E3" s="49" t="s">
        <v>10</v>
      </c>
      <c r="F3" s="49"/>
      <c r="G3" s="49"/>
      <c r="H3" s="49"/>
      <c r="I3" s="48" t="s">
        <v>9</v>
      </c>
      <c r="J3" s="47" t="s">
        <v>8</v>
      </c>
      <c r="K3" s="46" t="s">
        <v>7</v>
      </c>
    </row>
    <row r="4" spans="2:11" ht="14.25" customHeight="1">
      <c r="B4" s="45"/>
      <c r="C4" s="44"/>
      <c r="D4" s="41"/>
      <c r="E4" s="44" t="s">
        <v>6</v>
      </c>
      <c r="F4" s="42" t="s">
        <v>5</v>
      </c>
      <c r="G4" s="42" t="s">
        <v>4</v>
      </c>
      <c r="H4" s="44" t="s">
        <v>3</v>
      </c>
      <c r="I4" s="41"/>
      <c r="J4" s="40"/>
      <c r="K4" s="39"/>
    </row>
    <row r="5" spans="2:11" ht="14.25" customHeight="1">
      <c r="B5" s="43"/>
      <c r="C5" s="42"/>
      <c r="D5" s="41"/>
      <c r="E5" s="42"/>
      <c r="F5" s="41"/>
      <c r="G5" s="41"/>
      <c r="H5" s="42"/>
      <c r="I5" s="41"/>
      <c r="J5" s="40"/>
      <c r="K5" s="39"/>
    </row>
    <row r="6" spans="2:11" ht="17.25" customHeight="1">
      <c r="B6" s="35" t="s">
        <v>2</v>
      </c>
      <c r="C6" s="38" t="s">
        <v>2</v>
      </c>
      <c r="D6" s="37">
        <f>SUM(D9,D12,D15,D18,D21,D24,D27,D30,D33,D36,D39,D42)</f>
        <v>43741</v>
      </c>
      <c r="E6" s="37">
        <f>SUM(E9,E12,E15,E18,E21,E24,E27,E30,E33,E36,E39,E42)</f>
        <v>18106</v>
      </c>
      <c r="F6" s="37">
        <f>SUM(F9,F12,F15,F18,F21,F24,F27,F30,F33,F36,F39,F42)</f>
        <v>6360</v>
      </c>
      <c r="G6" s="37">
        <f>SUM(G9,G12,G15,G18,G21,G24,G27,G30,G33,G36,G39,G42)</f>
        <v>12203</v>
      </c>
      <c r="H6" s="37">
        <f>SUM(H9,H12,H15,H18,H21,H24,H27,H30,H33,H36,H39,H42)</f>
        <v>36669</v>
      </c>
      <c r="I6" s="37">
        <f>SUM(I9,I12,I15,I18,I21,I24,I27,I30,I33,I36,I39,I42)</f>
        <v>268</v>
      </c>
      <c r="J6" s="37">
        <f>SUM(J9,J12,J15,J18,J21,J24,J27,J30,J33,J36,J39,J42)</f>
        <v>5874</v>
      </c>
      <c r="K6" s="36">
        <f>SUM(K9,K12,K15,K18,K21,K24,K27,K30,K33,K36,K39,K42)</f>
        <v>930</v>
      </c>
    </row>
    <row r="7" spans="2:11" ht="16.5" customHeight="1">
      <c r="B7" s="35"/>
      <c r="C7" s="34" t="s">
        <v>1</v>
      </c>
      <c r="D7" s="31">
        <f>SUM(D10,D13,D16,D19,D22,D25,D28,D31,D34,D37,D40,D43)</f>
        <v>43413</v>
      </c>
      <c r="E7" s="31">
        <f>SUM(E10,E13,E16,E19,E22,E25,E28,E31,E34,E37,E40,E43)</f>
        <v>17840</v>
      </c>
      <c r="F7" s="31">
        <f>SUM(F10,F13,F16,F19,F22,F25,F28,F31,F34,F37,F40,F43)</f>
        <v>6315</v>
      </c>
      <c r="G7" s="31">
        <f>SUM(G10,G13,G16,G19,G22,G25,G28,G31,G34,G37,G40,G43)</f>
        <v>12186</v>
      </c>
      <c r="H7" s="31">
        <f>SUM(H10,H13,H16,H19,H22,H25,H28,H31,H34,H37,H40,H43)</f>
        <v>36341</v>
      </c>
      <c r="I7" s="31">
        <f>SUM(I10,I13,I16,I19,I22,I25,I28,I31,I34,I37,I40,I43)</f>
        <v>268</v>
      </c>
      <c r="J7" s="31">
        <f>SUM(J10,J13,J16,J19,J22,J25,J28,J31,J34,J37,J40,J43)</f>
        <v>5874</v>
      </c>
      <c r="K7" s="30">
        <f>SUM(K10,K13,K16,K19,K22,K25,K28,K31,K34,K37,K40,K43)</f>
        <v>930</v>
      </c>
    </row>
    <row r="8" spans="2:11" ht="17.25" customHeight="1">
      <c r="B8" s="33"/>
      <c r="C8" s="32" t="s">
        <v>0</v>
      </c>
      <c r="D8" s="31">
        <f>SUM(D11,D14,D17,D20,D23,D26,D29,D32,D35,D38,D41,D44)</f>
        <v>328</v>
      </c>
      <c r="E8" s="31">
        <f>SUM(E11,E14,E17,E20,E23,E26,E29,E32,E35,E38,E41,E44)</f>
        <v>266</v>
      </c>
      <c r="F8" s="31">
        <f>SUM(F11,F14,F17,F20,F23,F26,F29,F32,F35,F38,F41,F44)</f>
        <v>45</v>
      </c>
      <c r="G8" s="31">
        <f>SUM(G11,G14,G17,G20,G23,G26,G29,G32,G35,G38,G41,G44)</f>
        <v>17</v>
      </c>
      <c r="H8" s="31">
        <f>SUM(H11,H14,H17,H20,H23,H26,H29,H32,H35,H38,H41,H44)</f>
        <v>328</v>
      </c>
      <c r="I8" s="31">
        <f>SUM(I11,I14,I17,I20,I23,I26,I29,I32,I35,I38,I41,I44)</f>
        <v>0</v>
      </c>
      <c r="J8" s="31">
        <f>SUM(J11,J14,J17,J20,J23,J26,J29,J32,J35,J38,J41,J44)</f>
        <v>0</v>
      </c>
      <c r="K8" s="30">
        <f>SUM(K11,K14,K17,K20,K23,K26,K29,K32,K35,K38,K41,K44)</f>
        <v>0</v>
      </c>
    </row>
    <row r="9" spans="2:11" ht="17.25" customHeight="1">
      <c r="B9" s="29">
        <v>1</v>
      </c>
      <c r="C9" s="28" t="s">
        <v>2</v>
      </c>
      <c r="D9" s="15">
        <f>SUM(D10:D11)</f>
        <v>20623</v>
      </c>
      <c r="E9" s="15">
        <f>SUM(E10:E11)</f>
        <v>9342</v>
      </c>
      <c r="F9" s="15">
        <f>SUM(F10:F11)</f>
        <v>3716</v>
      </c>
      <c r="G9" s="15">
        <f>SUM(G10:G11)</f>
        <v>6649</v>
      </c>
      <c r="H9" s="15">
        <f>SUM(H10:H11)</f>
        <v>19707</v>
      </c>
      <c r="I9" s="15">
        <f>SUM(I10:I11)</f>
        <v>163</v>
      </c>
      <c r="J9" s="15">
        <f>SUM(J10:J11)</f>
        <v>443</v>
      </c>
      <c r="K9" s="14">
        <f>SUM(K10:K11)</f>
        <v>310</v>
      </c>
    </row>
    <row r="10" spans="2:11" ht="17.25" customHeight="1">
      <c r="B10" s="27"/>
      <c r="C10" s="26" t="s">
        <v>1</v>
      </c>
      <c r="D10" s="11">
        <f>SUM(H10:K10)</f>
        <v>20492</v>
      </c>
      <c r="E10" s="11">
        <f>SUM('[1]3월관람객현황'!D7:G7)</f>
        <v>9224</v>
      </c>
      <c r="F10" s="11">
        <f>[1]가야누리.특별전!M7-[1]가야누리.특별전!V7</f>
        <v>3703</v>
      </c>
      <c r="G10" s="11">
        <f>[1]가야누리.특별전!C7-[1]가야누리.특별전!L7</f>
        <v>6649</v>
      </c>
      <c r="H10" s="11">
        <f>SUM(E10:G10)</f>
        <v>19576</v>
      </c>
      <c r="I10" s="11">
        <f>'[1]3월관람객현황'!V7</f>
        <v>163</v>
      </c>
      <c r="J10" s="11">
        <f>SUM('[1]3월관람객현황'!W7:Y7)</f>
        <v>443</v>
      </c>
      <c r="K10" s="10">
        <f>SUM('[1]3월관람객현황'!AA7:AB7)</f>
        <v>310</v>
      </c>
    </row>
    <row r="11" spans="2:11" ht="17.25" customHeight="1">
      <c r="B11" s="25"/>
      <c r="C11" s="24" t="s">
        <v>0</v>
      </c>
      <c r="D11" s="19">
        <f>SUM(E11:G11)</f>
        <v>131</v>
      </c>
      <c r="E11" s="19">
        <f>'[1]3월관람객현황'!H7</f>
        <v>118</v>
      </c>
      <c r="F11" s="19">
        <f>[1]가야누리.특별전!V7</f>
        <v>13</v>
      </c>
      <c r="G11" s="19">
        <f>[1]가야누리.특별전!L7</f>
        <v>0</v>
      </c>
      <c r="H11" s="11">
        <f>SUM(E11:G11)</f>
        <v>131</v>
      </c>
      <c r="I11" s="19"/>
      <c r="J11" s="19"/>
      <c r="K11" s="18"/>
    </row>
    <row r="12" spans="2:11" ht="17.25" customHeight="1">
      <c r="B12" s="29">
        <v>2</v>
      </c>
      <c r="C12" s="28" t="s">
        <v>2</v>
      </c>
      <c r="D12" s="15">
        <f>SUM(D13:D14)</f>
        <v>23118</v>
      </c>
      <c r="E12" s="15">
        <f>SUM(E13:E14)</f>
        <v>8764</v>
      </c>
      <c r="F12" s="15">
        <f>SUM(F13:F14)</f>
        <v>2644</v>
      </c>
      <c r="G12" s="15">
        <f>SUM(G13:G14)</f>
        <v>5554</v>
      </c>
      <c r="H12" s="15">
        <f>SUM(H13:H14)</f>
        <v>16962</v>
      </c>
      <c r="I12" s="15">
        <f>SUM(I13:I14)</f>
        <v>105</v>
      </c>
      <c r="J12" s="15">
        <f>SUM(J13:J14)</f>
        <v>5431</v>
      </c>
      <c r="K12" s="14">
        <f>SUM(K13:K14)</f>
        <v>620</v>
      </c>
    </row>
    <row r="13" spans="2:11" ht="17.25" customHeight="1">
      <c r="B13" s="27"/>
      <c r="C13" s="26" t="s">
        <v>1</v>
      </c>
      <c r="D13" s="11">
        <f>SUM(H13:K13)</f>
        <v>22921</v>
      </c>
      <c r="E13" s="11">
        <f>SUM('[1]3월관람객현황'!D40:G40)</f>
        <v>8616</v>
      </c>
      <c r="F13" s="11">
        <f>[1]가야누리.특별전!M40-[1]가야누리.특별전!V40</f>
        <v>2612</v>
      </c>
      <c r="G13" s="11">
        <f>[1]가야누리.특별전!C40-[1]가야누리.특별전!L40</f>
        <v>5537</v>
      </c>
      <c r="H13" s="11">
        <f>SUM(E13:G13)</f>
        <v>16765</v>
      </c>
      <c r="I13" s="11">
        <f>'[1]3월관람객현황'!V40</f>
        <v>105</v>
      </c>
      <c r="J13" s="11">
        <f>SUM('[1]3월관람객현황'!W40:Y40)</f>
        <v>5431</v>
      </c>
      <c r="K13" s="10">
        <f>SUM('[1]3월관람객현황'!AA40:AB40)</f>
        <v>620</v>
      </c>
    </row>
    <row r="14" spans="2:11" ht="17.25" customHeight="1">
      <c r="B14" s="25"/>
      <c r="C14" s="24" t="s">
        <v>0</v>
      </c>
      <c r="D14" s="19">
        <f>SUM(E14:G14)</f>
        <v>197</v>
      </c>
      <c r="E14" s="19">
        <f>'[1]3월관람객현황'!H40</f>
        <v>148</v>
      </c>
      <c r="F14" s="19">
        <f>[1]가야누리.특별전!V40</f>
        <v>32</v>
      </c>
      <c r="G14" s="19">
        <f>[1]가야누리.특별전!L40</f>
        <v>17</v>
      </c>
      <c r="H14" s="11">
        <f>SUM(E14:G14)</f>
        <v>197</v>
      </c>
      <c r="I14" s="19"/>
      <c r="J14" s="19"/>
      <c r="K14" s="18"/>
    </row>
    <row r="15" spans="2:11" ht="17.25" customHeight="1">
      <c r="B15" s="17">
        <v>3</v>
      </c>
      <c r="C15" s="16" t="s">
        <v>2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4">
        <v>0</v>
      </c>
    </row>
    <row r="16" spans="2:11" ht="17.25" customHeight="1">
      <c r="B16" s="13"/>
      <c r="C16" s="12" t="s">
        <v>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0">
        <v>0</v>
      </c>
    </row>
    <row r="17" spans="2:11" ht="17.25" customHeight="1">
      <c r="B17" s="21"/>
      <c r="C17" s="23" t="s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0">
        <v>0</v>
      </c>
    </row>
    <row r="18" spans="2:11" ht="17.25" customHeight="1">
      <c r="B18" s="17">
        <v>4</v>
      </c>
      <c r="C18" s="16" t="s">
        <v>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0">
        <v>0</v>
      </c>
    </row>
    <row r="19" spans="2:11" ht="17.25" customHeight="1">
      <c r="B19" s="13"/>
      <c r="C19" s="12" t="s">
        <v>1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0">
        <v>0</v>
      </c>
    </row>
    <row r="20" spans="2:11" ht="17.25" customHeight="1">
      <c r="B20" s="21"/>
      <c r="C20" s="23" t="s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0">
        <v>0</v>
      </c>
    </row>
    <row r="21" spans="2:11" ht="17.25" customHeight="1">
      <c r="B21" s="17">
        <v>5</v>
      </c>
      <c r="C21" s="16" t="s">
        <v>2</v>
      </c>
      <c r="D21" s="15">
        <f>SUM(D22:D23)</f>
        <v>0</v>
      </c>
      <c r="E21" s="15">
        <f>SUM(E22:E23)</f>
        <v>0</v>
      </c>
      <c r="F21" s="15">
        <f>SUM(F22:F23)</f>
        <v>0</v>
      </c>
      <c r="G21" s="15">
        <f>SUM(G22:G23)</f>
        <v>0</v>
      </c>
      <c r="H21" s="15">
        <f>SUM(H22:H23)</f>
        <v>0</v>
      </c>
      <c r="I21" s="15">
        <f>SUM(I22:I23)</f>
        <v>0</v>
      </c>
      <c r="J21" s="15">
        <f>SUM(J22:J23)</f>
        <v>0</v>
      </c>
      <c r="K21" s="14">
        <f>SUM(K22:K23)</f>
        <v>0</v>
      </c>
    </row>
    <row r="22" spans="2:11" ht="17.25" customHeight="1">
      <c r="B22" s="13"/>
      <c r="C22" s="12" t="s">
        <v>1</v>
      </c>
      <c r="D22" s="11">
        <f>SUM(H22:K22)</f>
        <v>0</v>
      </c>
      <c r="E22" s="11">
        <f>SUM('[1]3월관람객현황'!D136:G136)</f>
        <v>0</v>
      </c>
      <c r="F22" s="11">
        <f>[1]가야누리.특별전!M136-[1]가야누리.특별전!V136</f>
        <v>0</v>
      </c>
      <c r="G22" s="11">
        <f>[1]가야누리.특별전!C136-[1]가야누리.특별전!L136</f>
        <v>0</v>
      </c>
      <c r="H22" s="11">
        <f>SUM(E22:G22)</f>
        <v>0</v>
      </c>
      <c r="I22" s="11">
        <f>'[1]3월관람객현황'!V136</f>
        <v>0</v>
      </c>
      <c r="J22" s="11">
        <f>SUM('[1]3월관람객현황'!W136:Y136)</f>
        <v>0</v>
      </c>
      <c r="K22" s="10">
        <f>SUM('[1]3월관람객현황'!AA136:AB136)</f>
        <v>0</v>
      </c>
    </row>
    <row r="23" spans="2:11" ht="17.25" customHeight="1">
      <c r="B23" s="21"/>
      <c r="C23" s="23" t="s">
        <v>0</v>
      </c>
      <c r="D23" s="19">
        <f>SUM(E23:G23)</f>
        <v>0</v>
      </c>
      <c r="E23" s="19">
        <f>'[1]3월관람객현황'!H136</f>
        <v>0</v>
      </c>
      <c r="F23" s="19">
        <f>[1]가야누리.특별전!V136</f>
        <v>0</v>
      </c>
      <c r="G23" s="19">
        <f>[1]가야누리.특별전!L136</f>
        <v>0</v>
      </c>
      <c r="H23" s="11">
        <f>SUM(E23:G23)</f>
        <v>0</v>
      </c>
      <c r="I23" s="19"/>
      <c r="J23" s="19"/>
      <c r="K23" s="18"/>
    </row>
    <row r="24" spans="2:11" ht="17.25" customHeight="1">
      <c r="B24" s="17">
        <v>6</v>
      </c>
      <c r="C24" s="16" t="s">
        <v>2</v>
      </c>
      <c r="D24" s="15">
        <f>SUM(D25:D26)</f>
        <v>0</v>
      </c>
      <c r="E24" s="15">
        <f>SUM(E25:E26)</f>
        <v>0</v>
      </c>
      <c r="F24" s="15">
        <f>SUM(F25:F26)</f>
        <v>0</v>
      </c>
      <c r="G24" s="15">
        <f>SUM(G25:G26)</f>
        <v>0</v>
      </c>
      <c r="H24" s="15">
        <f>SUM(H25:H26)</f>
        <v>0</v>
      </c>
      <c r="I24" s="15">
        <f>SUM(I25:I26)</f>
        <v>0</v>
      </c>
      <c r="J24" s="15">
        <f>SUM(J25:J26)</f>
        <v>0</v>
      </c>
      <c r="K24" s="14">
        <f>SUM(K25:K26)</f>
        <v>0</v>
      </c>
    </row>
    <row r="25" spans="2:11" ht="17.25" customHeight="1">
      <c r="B25" s="13"/>
      <c r="C25" s="12" t="s">
        <v>1</v>
      </c>
      <c r="D25" s="11">
        <f>SUM(H25:K25)</f>
        <v>0</v>
      </c>
      <c r="E25" s="11">
        <f>SUM('[1]3월관람객현황'!D169:G169)</f>
        <v>0</v>
      </c>
      <c r="F25" s="11">
        <f>[1]가야누리.특별전!M169-[1]가야누리.특별전!V169</f>
        <v>0</v>
      </c>
      <c r="G25" s="11">
        <f>[1]가야누리.특별전!C169-[1]가야누리.특별전!L169</f>
        <v>0</v>
      </c>
      <c r="H25" s="11">
        <f>SUM(E25:G25)</f>
        <v>0</v>
      </c>
      <c r="I25" s="11">
        <f>'[1]3월관람객현황'!V169</f>
        <v>0</v>
      </c>
      <c r="J25" s="11">
        <f>SUM('[1]3월관람객현황'!W169:Y169)</f>
        <v>0</v>
      </c>
      <c r="K25" s="10">
        <f>SUM('[1]3월관람객현황'!AA169:AB169)</f>
        <v>0</v>
      </c>
    </row>
    <row r="26" spans="2:11" ht="17.25" customHeight="1">
      <c r="B26" s="21"/>
      <c r="C26" s="23" t="s">
        <v>0</v>
      </c>
      <c r="D26" s="19">
        <f>SUM(E26:G26)</f>
        <v>0</v>
      </c>
      <c r="E26" s="19">
        <f>'[1]3월관람객현황'!H169</f>
        <v>0</v>
      </c>
      <c r="F26" s="19">
        <f>[1]가야누리.특별전!V169</f>
        <v>0</v>
      </c>
      <c r="G26" s="19">
        <f>[1]가야누리.특별전!L169</f>
        <v>0</v>
      </c>
      <c r="H26" s="11">
        <f>SUM(E26:G26)</f>
        <v>0</v>
      </c>
      <c r="I26" s="19"/>
      <c r="J26" s="19"/>
      <c r="K26" s="18"/>
    </row>
    <row r="27" spans="2:11" ht="17.25" customHeight="1">
      <c r="B27" s="17">
        <v>7</v>
      </c>
      <c r="C27" s="16" t="s">
        <v>2</v>
      </c>
      <c r="D27" s="15">
        <f>SUM(D28:D29)</f>
        <v>0</v>
      </c>
      <c r="E27" s="15">
        <f>SUM(E28:E29)</f>
        <v>0</v>
      </c>
      <c r="F27" s="15">
        <f>SUM(F28:F29)</f>
        <v>0</v>
      </c>
      <c r="G27" s="15">
        <f>SUM(G28:G29)</f>
        <v>0</v>
      </c>
      <c r="H27" s="15">
        <f>SUM(H28:H29)</f>
        <v>0</v>
      </c>
      <c r="I27" s="15">
        <f>SUM(I28:I29)</f>
        <v>0</v>
      </c>
      <c r="J27" s="15">
        <f>SUM(J28:J29)</f>
        <v>0</v>
      </c>
      <c r="K27" s="14">
        <f>SUM(K28:K29)</f>
        <v>0</v>
      </c>
    </row>
    <row r="28" spans="2:11" ht="17.25" customHeight="1">
      <c r="B28" s="13"/>
      <c r="C28" s="12" t="s">
        <v>1</v>
      </c>
      <c r="D28" s="11">
        <f>SUM(H28:K28)</f>
        <v>0</v>
      </c>
      <c r="E28" s="11">
        <f>SUM('[1]3월관람객현황'!D201:G201)</f>
        <v>0</v>
      </c>
      <c r="F28" s="11">
        <f>[1]가야누리.특별전!M201-[1]가야누리.특별전!V201</f>
        <v>0</v>
      </c>
      <c r="G28" s="11">
        <f>[1]가야누리.특별전!C201-[1]가야누리.특별전!L201</f>
        <v>0</v>
      </c>
      <c r="H28" s="11">
        <f>SUM(E28:G28)</f>
        <v>0</v>
      </c>
      <c r="I28" s="11">
        <f>'[1]3월관람객현황'!V201</f>
        <v>0</v>
      </c>
      <c r="J28" s="11">
        <f>SUM('[1]3월관람객현황'!W201:Y201)</f>
        <v>0</v>
      </c>
      <c r="K28" s="10">
        <f>SUM('[1]3월관람객현황'!AA201:AB201)</f>
        <v>0</v>
      </c>
    </row>
    <row r="29" spans="2:11" ht="17.25" customHeight="1">
      <c r="B29" s="21"/>
      <c r="C29" s="23" t="s">
        <v>0</v>
      </c>
      <c r="D29" s="19">
        <f>SUM(E29:G29)</f>
        <v>0</v>
      </c>
      <c r="E29" s="19">
        <f>'[1]3월관람객현황'!H201</f>
        <v>0</v>
      </c>
      <c r="F29" s="19">
        <f>[1]가야누리.특별전!V201</f>
        <v>0</v>
      </c>
      <c r="G29" s="19">
        <f>[1]가야누리.특별전!L201</f>
        <v>0</v>
      </c>
      <c r="H29" s="11">
        <f>SUM(E29:G29)</f>
        <v>0</v>
      </c>
      <c r="I29" s="19"/>
      <c r="J29" s="19"/>
      <c r="K29" s="18"/>
    </row>
    <row r="30" spans="2:11" ht="17.25" customHeight="1">
      <c r="B30" s="17">
        <v>8</v>
      </c>
      <c r="C30" s="16" t="s">
        <v>2</v>
      </c>
      <c r="D30" s="15">
        <f>SUM(D31:D32)</f>
        <v>0</v>
      </c>
      <c r="E30" s="15">
        <f>SUM(E31:E32)</f>
        <v>0</v>
      </c>
      <c r="F30" s="15">
        <f>SUM(F31:F32)</f>
        <v>0</v>
      </c>
      <c r="G30" s="15">
        <f>SUM(G31:G32)</f>
        <v>0</v>
      </c>
      <c r="H30" s="15">
        <f>SUM(H31:H32)</f>
        <v>0</v>
      </c>
      <c r="I30" s="15">
        <f>SUM(I31:I32)</f>
        <v>0</v>
      </c>
      <c r="J30" s="15">
        <f>SUM(J31:J32)</f>
        <v>0</v>
      </c>
      <c r="K30" s="14">
        <f>SUM(K31:K32)</f>
        <v>0</v>
      </c>
    </row>
    <row r="31" spans="2:11" ht="17.25" customHeight="1">
      <c r="B31" s="13"/>
      <c r="C31" s="12" t="s">
        <v>1</v>
      </c>
      <c r="D31" s="11">
        <f>SUM(H31:K31)</f>
        <v>0</v>
      </c>
      <c r="E31" s="11">
        <f>SUM('[1]3월관람객현황'!D234:G234)</f>
        <v>0</v>
      </c>
      <c r="F31" s="11">
        <f>[1]가야누리.특별전!M234-[1]가야누리.특별전!V234</f>
        <v>0</v>
      </c>
      <c r="G31" s="11">
        <f>[1]가야누리.특별전!C234-[1]가야누리.특별전!L234</f>
        <v>0</v>
      </c>
      <c r="H31" s="11">
        <f>SUM(E31:G31)</f>
        <v>0</v>
      </c>
      <c r="I31" s="11">
        <f>'[1]3월관람객현황'!V234</f>
        <v>0</v>
      </c>
      <c r="J31" s="11">
        <f>SUM('[1]3월관람객현황'!W234:Y234)</f>
        <v>0</v>
      </c>
      <c r="K31" s="10">
        <f>SUM('[1]3월관람객현황'!AA234:AB234)</f>
        <v>0</v>
      </c>
    </row>
    <row r="32" spans="2:11" ht="17.25" customHeight="1">
      <c r="B32" s="21"/>
      <c r="C32" s="23" t="s">
        <v>0</v>
      </c>
      <c r="D32" s="19">
        <f>SUM(E32:G32)</f>
        <v>0</v>
      </c>
      <c r="E32" s="19">
        <f>'[1]3월관람객현황'!H234</f>
        <v>0</v>
      </c>
      <c r="F32" s="19">
        <f>[1]가야누리.특별전!V234</f>
        <v>0</v>
      </c>
      <c r="G32" s="19">
        <f>[1]가야누리.특별전!L234</f>
        <v>0</v>
      </c>
      <c r="H32" s="11">
        <f>SUM(E32:G32)</f>
        <v>0</v>
      </c>
      <c r="I32" s="19"/>
      <c r="J32" s="19"/>
      <c r="K32" s="18"/>
    </row>
    <row r="33" spans="2:11" ht="17.25" customHeight="1">
      <c r="B33" s="17">
        <v>9</v>
      </c>
      <c r="C33" s="22" t="s">
        <v>2</v>
      </c>
      <c r="D33" s="15">
        <f>SUM(D34:D35)</f>
        <v>0</v>
      </c>
      <c r="E33" s="15">
        <f>SUM(E34:E35)</f>
        <v>0</v>
      </c>
      <c r="F33" s="15">
        <f>SUM(F34:F35)</f>
        <v>0</v>
      </c>
      <c r="G33" s="15">
        <f>SUM(G34:G35)</f>
        <v>0</v>
      </c>
      <c r="H33" s="15">
        <f>SUM(H34:H35)</f>
        <v>0</v>
      </c>
      <c r="I33" s="15">
        <f>SUM(I34:I35)</f>
        <v>0</v>
      </c>
      <c r="J33" s="15">
        <f>SUM(J34:J35)</f>
        <v>0</v>
      </c>
      <c r="K33" s="14">
        <f>SUM(K34:K35)</f>
        <v>0</v>
      </c>
    </row>
    <row r="34" spans="2:11" ht="17.25" customHeight="1">
      <c r="B34" s="13"/>
      <c r="C34" s="12" t="s">
        <v>1</v>
      </c>
      <c r="D34" s="11">
        <f>SUM(H34:K34)</f>
        <v>0</v>
      </c>
      <c r="E34" s="11">
        <f>SUM('[1]3월관람객현황'!D267:G267)</f>
        <v>0</v>
      </c>
      <c r="F34" s="11">
        <f>[1]가야누리.특별전!M267-[1]가야누리.특별전!V267</f>
        <v>0</v>
      </c>
      <c r="G34" s="11">
        <f>[1]가야누리.특별전!C267-[1]가야누리.특별전!L267</f>
        <v>0</v>
      </c>
      <c r="H34" s="11">
        <f>SUM(E34:G34)</f>
        <v>0</v>
      </c>
      <c r="I34" s="11">
        <f>'[1]3월관람객현황'!V267</f>
        <v>0</v>
      </c>
      <c r="J34" s="11">
        <f>SUM('[1]3월관람객현황'!W267:Y267)</f>
        <v>0</v>
      </c>
      <c r="K34" s="10">
        <f>SUM('[1]3월관람객현황'!AA267:AB267)</f>
        <v>0</v>
      </c>
    </row>
    <row r="35" spans="2:11" ht="17.25" customHeight="1">
      <c r="B35" s="21"/>
      <c r="C35" s="20" t="s">
        <v>0</v>
      </c>
      <c r="D35" s="19">
        <f>SUM(E35:G35)</f>
        <v>0</v>
      </c>
      <c r="E35" s="19">
        <f>'[1]3월관람객현황'!H267</f>
        <v>0</v>
      </c>
      <c r="F35" s="19">
        <f>[1]가야누리.특별전!V267</f>
        <v>0</v>
      </c>
      <c r="G35" s="19">
        <f>[1]가야누리.특별전!L267</f>
        <v>0</v>
      </c>
      <c r="H35" s="11">
        <f>SUM(E35:G35)</f>
        <v>0</v>
      </c>
      <c r="I35" s="19"/>
      <c r="J35" s="19"/>
      <c r="K35" s="18"/>
    </row>
    <row r="36" spans="2:11" ht="19.5" customHeight="1">
      <c r="B36" s="17">
        <v>10</v>
      </c>
      <c r="C36" s="16" t="s">
        <v>2</v>
      </c>
      <c r="D36" s="15">
        <f>SUM(D37:D38)</f>
        <v>0</v>
      </c>
      <c r="E36" s="15">
        <f>SUM(E37:E38)</f>
        <v>0</v>
      </c>
      <c r="F36" s="15">
        <f>SUM(F37:F38)</f>
        <v>0</v>
      </c>
      <c r="G36" s="15">
        <f>SUM(G37:G38)</f>
        <v>0</v>
      </c>
      <c r="H36" s="15">
        <f>SUM(H37:H38)</f>
        <v>0</v>
      </c>
      <c r="I36" s="15">
        <f>SUM(I37:I38)</f>
        <v>0</v>
      </c>
      <c r="J36" s="15">
        <f>SUM(J37:J38)</f>
        <v>0</v>
      </c>
      <c r="K36" s="14">
        <f>SUM(K37:K38)</f>
        <v>0</v>
      </c>
    </row>
    <row r="37" spans="2:11" ht="17.25" customHeight="1">
      <c r="B37" s="13"/>
      <c r="C37" s="12" t="s">
        <v>1</v>
      </c>
      <c r="D37" s="11">
        <f>SUM(H37:K37)</f>
        <v>0</v>
      </c>
      <c r="E37" s="11">
        <f>SUM('[1]3월관람객현황'!D299:G299)</f>
        <v>0</v>
      </c>
      <c r="F37" s="11">
        <f>[1]가야누리.특별전!M299-[1]가야누리.특별전!V299</f>
        <v>0</v>
      </c>
      <c r="G37" s="11">
        <f>[1]가야누리.특별전!C299-[1]가야누리.특별전!L299</f>
        <v>0</v>
      </c>
      <c r="H37" s="11">
        <f>SUM(E37:G37)</f>
        <v>0</v>
      </c>
      <c r="I37" s="11">
        <f>'[1]3월관람객현황'!V299</f>
        <v>0</v>
      </c>
      <c r="J37" s="11">
        <f>SUM('[1]3월관람객현황'!W299:Y299)</f>
        <v>0</v>
      </c>
      <c r="K37" s="10">
        <f>SUM('[1]3월관람객현황'!AA299:AB299)</f>
        <v>0</v>
      </c>
    </row>
    <row r="38" spans="2:11" ht="17.25" customHeight="1">
      <c r="B38" s="21"/>
      <c r="C38" s="20" t="s">
        <v>0</v>
      </c>
      <c r="D38" s="19">
        <f>SUM(E38:G38)</f>
        <v>0</v>
      </c>
      <c r="E38" s="19">
        <f>'[1]3월관람객현황'!H299</f>
        <v>0</v>
      </c>
      <c r="F38" s="19">
        <f>[1]가야누리.특별전!V299</f>
        <v>0</v>
      </c>
      <c r="G38" s="19">
        <f>[1]가야누리.특별전!L299</f>
        <v>0</v>
      </c>
      <c r="H38" s="11">
        <f>SUM(E38:G38)</f>
        <v>0</v>
      </c>
      <c r="I38" s="19"/>
      <c r="J38" s="19"/>
      <c r="K38" s="18"/>
    </row>
    <row r="39" spans="2:11" ht="17.25" customHeight="1">
      <c r="B39" s="17">
        <v>11</v>
      </c>
      <c r="C39" s="16" t="s">
        <v>2</v>
      </c>
      <c r="D39" s="15">
        <f>SUM(D40:D41)</f>
        <v>0</v>
      </c>
      <c r="E39" s="15">
        <f>SUM(E40:E41)</f>
        <v>0</v>
      </c>
      <c r="F39" s="15">
        <f>SUM(F40:F41)</f>
        <v>0</v>
      </c>
      <c r="G39" s="15">
        <f>SUM(G40:G41)</f>
        <v>0</v>
      </c>
      <c r="H39" s="15">
        <f>SUM(H40:H41)</f>
        <v>0</v>
      </c>
      <c r="I39" s="15">
        <f>SUM(I40:I41)</f>
        <v>0</v>
      </c>
      <c r="J39" s="15">
        <f>SUM(J40:J41)</f>
        <v>0</v>
      </c>
      <c r="K39" s="14">
        <f>SUM(K40:K41)</f>
        <v>0</v>
      </c>
    </row>
    <row r="40" spans="2:11" ht="17.25" customHeight="1">
      <c r="B40" s="13"/>
      <c r="C40" s="12" t="s">
        <v>1</v>
      </c>
      <c r="D40" s="11">
        <f>SUM(H40:K40)</f>
        <v>0</v>
      </c>
      <c r="E40" s="11">
        <f>SUM('[1]3월관람객현황'!D332:G332)</f>
        <v>0</v>
      </c>
      <c r="F40" s="11">
        <f>[1]가야누리.특별전!M332-[1]가야누리.특별전!V332</f>
        <v>0</v>
      </c>
      <c r="G40" s="11">
        <f>[1]가야누리.특별전!C332-[1]가야누리.특별전!L332</f>
        <v>0</v>
      </c>
      <c r="H40" s="11">
        <f>SUM(E40:G40)</f>
        <v>0</v>
      </c>
      <c r="I40" s="11">
        <f>'[1]3월관람객현황'!V332</f>
        <v>0</v>
      </c>
      <c r="J40" s="11">
        <f>SUM('[1]3월관람객현황'!W332:Y332)</f>
        <v>0</v>
      </c>
      <c r="K40" s="10">
        <f>SUM('[1]3월관람객현황'!AA332:AB332)</f>
        <v>0</v>
      </c>
    </row>
    <row r="41" spans="2:11" ht="17.25" customHeight="1">
      <c r="B41" s="21"/>
      <c r="C41" s="20" t="s">
        <v>0</v>
      </c>
      <c r="D41" s="19">
        <f>SUM(E41:G41)</f>
        <v>0</v>
      </c>
      <c r="E41" s="19">
        <f>'[1]3월관람객현황'!H332</f>
        <v>0</v>
      </c>
      <c r="F41" s="19">
        <f>[1]가야누리.특별전!V332</f>
        <v>0</v>
      </c>
      <c r="G41" s="19">
        <f>[1]가야누리.특별전!L332</f>
        <v>0</v>
      </c>
      <c r="H41" s="11">
        <f>SUM(E41:G41)</f>
        <v>0</v>
      </c>
      <c r="I41" s="19"/>
      <c r="J41" s="19"/>
      <c r="K41" s="18"/>
    </row>
    <row r="42" spans="2:11" ht="17.25" customHeight="1">
      <c r="B42" s="17">
        <v>12</v>
      </c>
      <c r="C42" s="16" t="s">
        <v>2</v>
      </c>
      <c r="D42" s="15">
        <f>SUM(D43:D44)</f>
        <v>0</v>
      </c>
      <c r="E42" s="15">
        <f>SUM(E43:E44)</f>
        <v>0</v>
      </c>
      <c r="F42" s="15">
        <f>SUM(F43:F44)</f>
        <v>0</v>
      </c>
      <c r="G42" s="15">
        <f>SUM(G43:G44)</f>
        <v>0</v>
      </c>
      <c r="H42" s="15">
        <f>SUM(H43:H44)</f>
        <v>0</v>
      </c>
      <c r="I42" s="15">
        <f>SUM(I43:I44)</f>
        <v>0</v>
      </c>
      <c r="J42" s="15">
        <f>SUM(J43:J44)</f>
        <v>0</v>
      </c>
      <c r="K42" s="14">
        <f>SUM(K43:K44)</f>
        <v>0</v>
      </c>
    </row>
    <row r="43" spans="2:11" ht="17.25" customHeight="1">
      <c r="B43" s="13"/>
      <c r="C43" s="12" t="s">
        <v>1</v>
      </c>
      <c r="D43" s="11">
        <f>SUM(H43:K43)</f>
        <v>0</v>
      </c>
      <c r="E43" s="11">
        <f>SUM('[1]3월관람객현황'!D364:G364)</f>
        <v>0</v>
      </c>
      <c r="F43" s="11">
        <f>[1]가야누리.특별전!M364-[1]가야누리.특별전!V364</f>
        <v>0</v>
      </c>
      <c r="G43" s="11">
        <f>[1]가야누리.특별전!C364-[1]가야누리.특별전!L364</f>
        <v>0</v>
      </c>
      <c r="H43" s="11">
        <f>SUM(E43:G43)</f>
        <v>0</v>
      </c>
      <c r="I43" s="11">
        <f>'[1]3월관람객현황'!V364</f>
        <v>0</v>
      </c>
      <c r="J43" s="11">
        <f>SUM('[1]3월관람객현황'!W364:Y364)</f>
        <v>0</v>
      </c>
      <c r="K43" s="10">
        <f>SUM('[1]3월관람객현황'!AA364:AB364)</f>
        <v>0</v>
      </c>
    </row>
    <row r="44" spans="2:11" ht="17.25" customHeight="1" thickBot="1">
      <c r="B44" s="9"/>
      <c r="C44" s="8" t="s">
        <v>0</v>
      </c>
      <c r="D44" s="7">
        <f>SUM(E44:G44)</f>
        <v>0</v>
      </c>
      <c r="E44" s="7">
        <f>'[1]3월관람객현황'!H364</f>
        <v>0</v>
      </c>
      <c r="F44" s="7">
        <f>[1]가야누리.특별전!V364</f>
        <v>0</v>
      </c>
      <c r="G44" s="7">
        <f>[1]가야누리.특별전!L364</f>
        <v>0</v>
      </c>
      <c r="H44" s="7">
        <f>SUM(E44:G44)</f>
        <v>0</v>
      </c>
      <c r="I44" s="7"/>
      <c r="J44" s="7"/>
      <c r="K44" s="6"/>
    </row>
    <row r="45" spans="2:11" ht="7.5" customHeight="1">
      <c r="B45" s="5"/>
      <c r="C45" s="4"/>
      <c r="D45" s="3"/>
      <c r="E45" s="2"/>
      <c r="F45" s="2"/>
      <c r="G45" s="2"/>
      <c r="H45" s="2"/>
      <c r="I45" s="2"/>
      <c r="J45" s="2"/>
      <c r="K45" s="2"/>
    </row>
  </sheetData>
  <mergeCells count="26">
    <mergeCell ref="J3:J5"/>
    <mergeCell ref="I3:I5"/>
    <mergeCell ref="E3:H3"/>
    <mergeCell ref="E4:E5"/>
    <mergeCell ref="C3:C5"/>
    <mergeCell ref="B1:K1"/>
    <mergeCell ref="B2:K2"/>
    <mergeCell ref="H4:H5"/>
    <mergeCell ref="F4:F5"/>
    <mergeCell ref="B3:B5"/>
    <mergeCell ref="D3:D5"/>
    <mergeCell ref="K3:K5"/>
    <mergeCell ref="B39:B41"/>
    <mergeCell ref="B42:B44"/>
    <mergeCell ref="B27:B29"/>
    <mergeCell ref="B33:B35"/>
    <mergeCell ref="B36:B38"/>
    <mergeCell ref="B30:B32"/>
    <mergeCell ref="B15:B17"/>
    <mergeCell ref="B9:B11"/>
    <mergeCell ref="B24:B26"/>
    <mergeCell ref="G4:G5"/>
    <mergeCell ref="B21:B23"/>
    <mergeCell ref="B18:B20"/>
    <mergeCell ref="B12:B14"/>
    <mergeCell ref="B6:B8"/>
  </mergeCells>
  <phoneticPr fontId="2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2018-03-13T00:18:03Z</dcterms:created>
  <dcterms:modified xsi:type="dcterms:W3CDTF">2018-03-13T00:19:53Z</dcterms:modified>
</cp:coreProperties>
</file>