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495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44" i="1"/>
  <c r="D43"/>
  <c r="D41"/>
  <c r="D40"/>
  <c r="D38"/>
  <c r="D37"/>
  <c r="D35"/>
  <c r="D34"/>
  <c r="D32"/>
  <c r="D31"/>
  <c r="D29"/>
  <c r="D28"/>
  <c r="D26"/>
  <c r="D25"/>
  <c r="D23"/>
  <c r="D22"/>
  <c r="D20"/>
  <c r="D19"/>
  <c r="G14"/>
  <c r="F14"/>
  <c r="E14"/>
  <c r="N12"/>
  <c r="M13"/>
  <c r="M12" s="1"/>
  <c r="L13"/>
  <c r="L12" s="1"/>
  <c r="K13"/>
  <c r="J13"/>
  <c r="I13"/>
  <c r="I12" s="1"/>
  <c r="G13"/>
  <c r="F13"/>
  <c r="F12" s="1"/>
  <c r="E13"/>
  <c r="E12" s="1"/>
  <c r="K12"/>
  <c r="J12"/>
  <c r="G12"/>
  <c r="G11"/>
  <c r="H11" s="1"/>
  <c r="N10" s="1"/>
  <c r="F11"/>
  <c r="E11"/>
  <c r="M10"/>
  <c r="L10"/>
  <c r="L9" s="1"/>
  <c r="L6" s="1"/>
  <c r="K10"/>
  <c r="K9" s="1"/>
  <c r="K6" s="1"/>
  <c r="J10"/>
  <c r="I10"/>
  <c r="I9" s="1"/>
  <c r="G10"/>
  <c r="F10"/>
  <c r="F9" s="1"/>
  <c r="E10"/>
  <c r="M9"/>
  <c r="J9"/>
  <c r="N8"/>
  <c r="M8"/>
  <c r="L8"/>
  <c r="K8"/>
  <c r="J8"/>
  <c r="I8"/>
  <c r="G8"/>
  <c r="F8"/>
  <c r="E8"/>
  <c r="M7"/>
  <c r="L7"/>
  <c r="K7"/>
  <c r="J7"/>
  <c r="I7"/>
  <c r="G7"/>
  <c r="F7"/>
  <c r="E7"/>
  <c r="D24" l="1"/>
  <c r="D36"/>
  <c r="D21"/>
  <c r="D27"/>
  <c r="D33"/>
  <c r="D39"/>
  <c r="E9"/>
  <c r="E6" s="1"/>
  <c r="H14"/>
  <c r="D30"/>
  <c r="D11"/>
  <c r="I6"/>
  <c r="M6"/>
  <c r="F6"/>
  <c r="D18"/>
  <c r="D42"/>
  <c r="H10"/>
  <c r="H7" s="1"/>
  <c r="H13"/>
  <c r="D16"/>
  <c r="J6"/>
  <c r="D10"/>
  <c r="N7"/>
  <c r="N9"/>
  <c r="N6" s="1"/>
  <c r="D14"/>
  <c r="D17"/>
  <c r="G9"/>
  <c r="G6" s="1"/>
  <c r="D15" l="1"/>
  <c r="H12"/>
  <c r="D13"/>
  <c r="D12" s="1"/>
  <c r="H9"/>
  <c r="H6" s="1"/>
  <c r="H8"/>
  <c r="D9"/>
  <c r="D8"/>
  <c r="D6" l="1"/>
  <c r="D7"/>
</calcChain>
</file>

<file path=xl/sharedStrings.xml><?xml version="1.0" encoding="utf-8"?>
<sst xmlns="http://schemas.openxmlformats.org/spreadsheetml/2006/main" count="59" uniqueCount="22">
  <si>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</si>
  <si>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</si>
  <si>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</si>
  <si>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</si>
  <si>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</si>
  <si>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t>전시실 관람객</t>
    <phoneticPr fontId="3" type="noConversion"/>
  </si>
  <si>
    <t>행사</t>
  </si>
  <si>
    <t>교육</t>
  </si>
  <si>
    <t>재계</t>
  </si>
  <si>
    <t>계</t>
  </si>
  <si>
    <t>상설전시</t>
  </si>
  <si>
    <t>가야누리</t>
    <phoneticPr fontId="3" type="noConversion"/>
  </si>
  <si>
    <t>기획전</t>
    <phoneticPr fontId="3" type="noConversion"/>
  </si>
  <si>
    <t>소 계</t>
  </si>
  <si>
    <t>문화
행사</t>
    <phoneticPr fontId="3" type="noConversion"/>
  </si>
  <si>
    <t>외부
대관</t>
    <phoneticPr fontId="3" type="noConversion"/>
  </si>
  <si>
    <t>프로
그램</t>
    <phoneticPr fontId="3" type="noConversion"/>
  </si>
  <si>
    <t>영상
체험실</t>
    <phoneticPr fontId="3" type="noConversion"/>
  </si>
  <si>
    <t>야간
개장</t>
    <phoneticPr fontId="3" type="noConversion"/>
  </si>
  <si>
    <t>외국인
(기타)</t>
    <phoneticPr fontId="3" type="noConversion"/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</si>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</sst>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4" borderId="5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25" borderId="60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6" fillId="27" borderId="61" applyNumberFormat="0" applyAlignment="0" applyProtection="0">
      <alignment vertical="center"/>
    </xf>
    <xf numFmtId="0" fontId="17" fillId="0" borderId="62" applyNumberFormat="0" applyFill="0" applyAlignment="0" applyProtection="0">
      <alignment vertical="center"/>
    </xf>
    <xf numFmtId="0" fontId="18" fillId="0" borderId="63" applyNumberFormat="0" applyFill="0" applyAlignment="0" applyProtection="0">
      <alignment vertical="center"/>
    </xf>
    <xf numFmtId="0" fontId="19" fillId="11" borderId="59" applyNumberFormat="0" applyAlignment="0" applyProtection="0">
      <alignment vertical="center"/>
    </xf>
    <xf numFmtId="0" fontId="20" fillId="0" borderId="64" applyNumberFormat="0" applyFill="0" applyAlignment="0" applyProtection="0">
      <alignment vertical="center"/>
    </xf>
    <xf numFmtId="0" fontId="21" fillId="0" borderId="65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4" borderId="67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1" fillId="0" borderId="0" xfId="0" applyFont="1"/>
    <xf numFmtId="0" fontId="5" fillId="4" borderId="21" xfId="0" applyFont="1" applyFill="1" applyBorder="1" applyAlignment="1">
      <alignment horizontal="center" vertical="center" wrapText="1"/>
    </xf>
    <xf numFmtId="176" fontId="6" fillId="4" borderId="26" xfId="0" applyNumberFormat="1" applyFont="1" applyFill="1" applyBorder="1" applyAlignment="1">
      <alignment horizontal="right" vertical="center" shrinkToFit="1"/>
    </xf>
    <xf numFmtId="176" fontId="6" fillId="4" borderId="27" xfId="0" applyNumberFormat="1" applyFont="1" applyFill="1" applyBorder="1" applyAlignment="1">
      <alignment horizontal="right" vertical="center" shrinkToFit="1"/>
    </xf>
    <xf numFmtId="176" fontId="6" fillId="4" borderId="28" xfId="0" applyNumberFormat="1" applyFont="1" applyFill="1" applyBorder="1" applyAlignment="1">
      <alignment horizontal="right" vertical="center" shrinkToFit="1"/>
    </xf>
    <xf numFmtId="176" fontId="6" fillId="4" borderId="29" xfId="0" applyNumberFormat="1" applyFont="1" applyFill="1" applyBorder="1" applyAlignment="1">
      <alignment horizontal="right" vertical="center" shrinkToFit="1"/>
    </xf>
    <xf numFmtId="176" fontId="6" fillId="4" borderId="30" xfId="0" applyNumberFormat="1" applyFont="1" applyFill="1" applyBorder="1" applyAlignment="1">
      <alignment horizontal="right" vertical="center" shrinkToFit="1"/>
    </xf>
    <xf numFmtId="176" fontId="6" fillId="4" borderId="31" xfId="0" applyNumberFormat="1" applyFont="1" applyFill="1" applyBorder="1" applyAlignment="1">
      <alignment horizontal="right" vertical="center" shrinkToFit="1"/>
    </xf>
    <xf numFmtId="0" fontId="5" fillId="3" borderId="32" xfId="0" applyFont="1" applyFill="1" applyBorder="1" applyAlignment="1">
      <alignment horizontal="center" vertical="center" wrapText="1"/>
    </xf>
    <xf numFmtId="176" fontId="6" fillId="3" borderId="33" xfId="0" applyNumberFormat="1" applyFont="1" applyFill="1" applyBorder="1" applyAlignment="1">
      <alignment horizontal="right" vertical="center" shrinkToFit="1"/>
    </xf>
    <xf numFmtId="176" fontId="6" fillId="3" borderId="34" xfId="0" applyNumberFormat="1" applyFont="1" applyFill="1" applyBorder="1" applyAlignment="1">
      <alignment horizontal="right" vertical="center" shrinkToFit="1"/>
    </xf>
    <xf numFmtId="176" fontId="6" fillId="3" borderId="35" xfId="0" applyNumberFormat="1" applyFont="1" applyFill="1" applyBorder="1" applyAlignment="1">
      <alignment horizontal="right" vertical="center" shrinkToFit="1"/>
    </xf>
    <xf numFmtId="176" fontId="6" fillId="3" borderId="36" xfId="0" applyNumberFormat="1" applyFont="1" applyFill="1" applyBorder="1" applyAlignment="1">
      <alignment horizontal="right" vertical="center" shrinkToFit="1"/>
    </xf>
    <xf numFmtId="176" fontId="6" fillId="3" borderId="37" xfId="0" applyNumberFormat="1" applyFont="1" applyFill="1" applyBorder="1" applyAlignment="1">
      <alignment horizontal="right" vertical="center" shrinkToFit="1"/>
    </xf>
    <xf numFmtId="176" fontId="6" fillId="3" borderId="38" xfId="0" applyNumberFormat="1" applyFont="1" applyFill="1" applyBorder="1" applyAlignment="1">
      <alignment horizontal="right" vertical="center" shrinkToFit="1"/>
    </xf>
    <xf numFmtId="0" fontId="5" fillId="3" borderId="14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176" fontId="8" fillId="5" borderId="26" xfId="0" applyNumberFormat="1" applyFont="1" applyFill="1" applyBorder="1" applyAlignment="1">
      <alignment horizontal="right" vertical="center" shrinkToFit="1"/>
    </xf>
    <xf numFmtId="41" fontId="1" fillId="0" borderId="27" xfId="2" applyNumberFormat="1" applyBorder="1">
      <alignment vertical="center"/>
    </xf>
    <xf numFmtId="41" fontId="1" fillId="0" borderId="28" xfId="2" applyNumberFormat="1" applyBorder="1">
      <alignment vertical="center"/>
    </xf>
    <xf numFmtId="41" fontId="1" fillId="0" borderId="29" xfId="2" applyNumberFormat="1" applyBorder="1">
      <alignment vertical="center"/>
    </xf>
    <xf numFmtId="41" fontId="1" fillId="0" borderId="26" xfId="2" applyNumberFormat="1" applyBorder="1">
      <alignment vertical="center"/>
    </xf>
    <xf numFmtId="41" fontId="1" fillId="0" borderId="30" xfId="2" applyNumberFormat="1" applyBorder="1">
      <alignment vertical="center"/>
    </xf>
    <xf numFmtId="41" fontId="1" fillId="0" borderId="31" xfId="2" applyNumberFormat="1" applyBorder="1">
      <alignment vertical="center"/>
    </xf>
    <xf numFmtId="0" fontId="7" fillId="5" borderId="32" xfId="0" applyFont="1" applyFill="1" applyBorder="1" applyAlignment="1">
      <alignment horizontal="center" vertical="center" wrapText="1"/>
    </xf>
    <xf numFmtId="176" fontId="8" fillId="5" borderId="40" xfId="0" applyNumberFormat="1" applyFont="1" applyFill="1" applyBorder="1" applyAlignment="1">
      <alignment horizontal="right" vertical="center" shrinkToFit="1"/>
    </xf>
    <xf numFmtId="41" fontId="1" fillId="0" borderId="41" xfId="2" applyNumberFormat="1" applyBorder="1">
      <alignment vertical="center"/>
    </xf>
    <xf numFmtId="41" fontId="1" fillId="0" borderId="39" xfId="2" applyNumberFormat="1" applyBorder="1">
      <alignment vertical="center"/>
    </xf>
    <xf numFmtId="41" fontId="1" fillId="0" borderId="32" xfId="2" applyNumberFormat="1" applyBorder="1">
      <alignment vertical="center"/>
    </xf>
    <xf numFmtId="41" fontId="1" fillId="0" borderId="40" xfId="2" applyNumberFormat="1" applyBorder="1">
      <alignment vertical="center"/>
    </xf>
    <xf numFmtId="41" fontId="1" fillId="0" borderId="42" xfId="2" applyNumberFormat="1" applyBorder="1">
      <alignment vertical="center"/>
    </xf>
    <xf numFmtId="41" fontId="1" fillId="0" borderId="43" xfId="2" applyNumberFormat="1" applyBorder="1">
      <alignment vertical="center"/>
    </xf>
    <xf numFmtId="0" fontId="7" fillId="5" borderId="44" xfId="0" applyFont="1" applyFill="1" applyBorder="1" applyAlignment="1">
      <alignment horizontal="center" vertical="center" wrapText="1"/>
    </xf>
    <xf numFmtId="176" fontId="8" fillId="5" borderId="45" xfId="0" applyNumberFormat="1" applyFont="1" applyFill="1" applyBorder="1" applyAlignment="1">
      <alignment horizontal="right" vertical="center" shrinkToFit="1"/>
    </xf>
    <xf numFmtId="41" fontId="1" fillId="0" borderId="46" xfId="2" applyNumberFormat="1" applyBorder="1">
      <alignment vertical="center"/>
    </xf>
    <xf numFmtId="41" fontId="1" fillId="0" borderId="47" xfId="2" applyNumberFormat="1" applyBorder="1">
      <alignment vertical="center"/>
    </xf>
    <xf numFmtId="41" fontId="1" fillId="0" borderId="44" xfId="2" applyNumberFormat="1" applyBorder="1">
      <alignment vertical="center"/>
    </xf>
    <xf numFmtId="41" fontId="1" fillId="0" borderId="45" xfId="2" applyNumberFormat="1" applyBorder="1">
      <alignment vertical="center"/>
    </xf>
    <xf numFmtId="41" fontId="1" fillId="0" borderId="48" xfId="2" applyNumberFormat="1" applyBorder="1">
      <alignment vertical="center"/>
    </xf>
    <xf numFmtId="41" fontId="1" fillId="0" borderId="49" xfId="2" applyNumberFormat="1" applyBorder="1">
      <alignment vertical="center"/>
    </xf>
    <xf numFmtId="41" fontId="1" fillId="0" borderId="23" xfId="2" applyNumberFormat="1" applyBorder="1">
      <alignment vertical="center"/>
    </xf>
    <xf numFmtId="41" fontId="0" fillId="0" borderId="41" xfId="2" applyNumberFormat="1" applyFont="1" applyBorder="1">
      <alignment vertical="center"/>
    </xf>
    <xf numFmtId="41" fontId="0" fillId="0" borderId="46" xfId="2" quotePrefix="1" applyNumberFormat="1" applyFont="1" applyBorder="1">
      <alignment vertical="center"/>
    </xf>
    <xf numFmtId="41" fontId="1" fillId="0" borderId="15" xfId="2" applyNumberFormat="1" applyBorder="1">
      <alignment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176" fontId="8" fillId="5" borderId="51" xfId="0" applyNumberFormat="1" applyFont="1" applyFill="1" applyBorder="1" applyAlignment="1">
      <alignment horizontal="right" vertical="center" shrinkToFit="1"/>
    </xf>
    <xf numFmtId="0" fontId="7" fillId="0" borderId="53" xfId="0" applyFont="1" applyBorder="1" applyAlignment="1">
      <alignment horizontal="center" vertical="center" wrapText="1"/>
    </xf>
    <xf numFmtId="176" fontId="8" fillId="5" borderId="54" xfId="0" applyNumberFormat="1" applyFont="1" applyFill="1" applyBorder="1" applyAlignment="1">
      <alignment horizontal="right" vertical="center" shrinkToFit="1"/>
    </xf>
    <xf numFmtId="41" fontId="1" fillId="0" borderId="55" xfId="2" applyNumberFormat="1" applyBorder="1">
      <alignment vertical="center"/>
    </xf>
    <xf numFmtId="41" fontId="1" fillId="0" borderId="56" xfId="2" applyNumberFormat="1" applyBorder="1">
      <alignment vertical="center"/>
    </xf>
    <xf numFmtId="41" fontId="1" fillId="0" borderId="53" xfId="2" applyNumberFormat="1" applyBorder="1">
      <alignment vertical="center"/>
    </xf>
    <xf numFmtId="41" fontId="1" fillId="0" borderId="54" xfId="2" applyNumberFormat="1" applyBorder="1">
      <alignment vertical="center"/>
    </xf>
    <xf numFmtId="41" fontId="1" fillId="0" borderId="57" xfId="2" applyNumberFormat="1" applyBorder="1">
      <alignment vertical="center"/>
    </xf>
    <xf numFmtId="41" fontId="1" fillId="0" borderId="58" xfId="2" applyNumberForma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 wrapText="1" indent="1"/>
    </xf>
    <xf numFmtId="176" fontId="8" fillId="0" borderId="0" xfId="0" applyNumberFormat="1" applyFont="1" applyBorder="1" applyAlignment="1">
      <alignment horizontal="right" vertical="center" wrapText="1" inden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0" fillId="2" borderId="18" xfId="1" applyFont="1" applyFill="1" applyBorder="1" applyAlignment="1">
      <alignment horizontal="center" vertical="center" wrapText="1"/>
    </xf>
    <xf numFmtId="0" fontId="1" fillId="2" borderId="25" xfId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2" borderId="12" xfId="1" applyFont="1" applyFill="1" applyBorder="1" applyAlignment="1">
      <alignment horizontal="center" vertical="center" wrapText="1"/>
    </xf>
    <xf numFmtId="0" fontId="1" fillId="2" borderId="24" xfId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</cellXfs>
  <cellStyles count="419">
    <cellStyle name="20% - 강조색1 2" xfId="3"/>
    <cellStyle name="20% - 강조색2 2" xfId="4"/>
    <cellStyle name="20% - 강조색3 2" xfId="5"/>
    <cellStyle name="20% - 강조색4 2" xfId="6"/>
    <cellStyle name="20% - 강조색5 2" xfId="7"/>
    <cellStyle name="20% - 강조색6 2" xfId="8"/>
    <cellStyle name="40% - 강조색1 2" xfId="9"/>
    <cellStyle name="40% - 강조색2 2" xfId="10"/>
    <cellStyle name="40% - 강조색3 2" xfId="11"/>
    <cellStyle name="40% - 강조색4 2" xfId="12"/>
    <cellStyle name="40% - 강조색5 2" xfId="13"/>
    <cellStyle name="40% - 강조색6 2" xfId="14"/>
    <cellStyle name="60% - 강조색1 2" xfId="15"/>
    <cellStyle name="60% - 강조색2 2" xfId="16"/>
    <cellStyle name="60% - 강조색3 2" xfId="17"/>
    <cellStyle name="60% - 강조색4 2" xfId="18"/>
    <cellStyle name="60% - 강조색5 2" xfId="19"/>
    <cellStyle name="60% - 강조색6 2" xfId="20"/>
    <cellStyle name="강조색1 2" xfId="21"/>
    <cellStyle name="강조색2 2" xfId="22"/>
    <cellStyle name="강조색3 2" xfId="23"/>
    <cellStyle name="강조색4 2" xfId="24"/>
    <cellStyle name="강조색5 2" xfId="25"/>
    <cellStyle name="강조색6 2" xfId="26"/>
    <cellStyle name="경고문 2" xfId="27"/>
    <cellStyle name="계산 2" xfId="28"/>
    <cellStyle name="나쁨 2" xfId="29"/>
    <cellStyle name="메모 2" xfId="30"/>
    <cellStyle name="보통 2" xfId="31"/>
    <cellStyle name="설명 텍스트 2" xfId="32"/>
    <cellStyle name="셀 확인 2" xfId="33"/>
    <cellStyle name="셀 확인 2 10" xfId="34"/>
    <cellStyle name="셀 확인 2 10 2" xfId="35"/>
    <cellStyle name="셀 확인 2 10 3" xfId="36"/>
    <cellStyle name="셀 확인 2 10 4" xfId="37"/>
    <cellStyle name="셀 확인 2 10 5" xfId="38"/>
    <cellStyle name="셀 확인 2 10 6" xfId="39"/>
    <cellStyle name="셀 확인 2 10 7" xfId="40"/>
    <cellStyle name="셀 확인 2 10 8" xfId="41"/>
    <cellStyle name="셀 확인 2 10 9" xfId="42"/>
    <cellStyle name="셀 확인 2 11" xfId="43"/>
    <cellStyle name="셀 확인 2 11 2" xfId="44"/>
    <cellStyle name="셀 확인 2 11 3" xfId="45"/>
    <cellStyle name="셀 확인 2 11 4" xfId="46"/>
    <cellStyle name="셀 확인 2 11 5" xfId="47"/>
    <cellStyle name="셀 확인 2 11 6" xfId="48"/>
    <cellStyle name="셀 확인 2 11 7" xfId="49"/>
    <cellStyle name="셀 확인 2 11 8" xfId="50"/>
    <cellStyle name="셀 확인 2 11 9" xfId="51"/>
    <cellStyle name="셀 확인 2 12" xfId="52"/>
    <cellStyle name="셀 확인 2 12 2" xfId="53"/>
    <cellStyle name="셀 확인 2 12 3" xfId="54"/>
    <cellStyle name="셀 확인 2 12 4" xfId="55"/>
    <cellStyle name="셀 확인 2 12 5" xfId="56"/>
    <cellStyle name="셀 확인 2 12 6" xfId="57"/>
    <cellStyle name="셀 확인 2 12 7" xfId="58"/>
    <cellStyle name="셀 확인 2 12 8" xfId="59"/>
    <cellStyle name="셀 확인 2 12 9" xfId="60"/>
    <cellStyle name="셀 확인 2 13" xfId="61"/>
    <cellStyle name="셀 확인 2 13 2" xfId="62"/>
    <cellStyle name="셀 확인 2 13 3" xfId="63"/>
    <cellStyle name="셀 확인 2 13 4" xfId="64"/>
    <cellStyle name="셀 확인 2 13 5" xfId="65"/>
    <cellStyle name="셀 확인 2 13 6" xfId="66"/>
    <cellStyle name="셀 확인 2 13 7" xfId="67"/>
    <cellStyle name="셀 확인 2 13 8" xfId="68"/>
    <cellStyle name="셀 확인 2 13 9" xfId="69"/>
    <cellStyle name="셀 확인 2 14" xfId="70"/>
    <cellStyle name="셀 확인 2 14 2" xfId="71"/>
    <cellStyle name="셀 확인 2 14 3" xfId="72"/>
    <cellStyle name="셀 확인 2 14 4" xfId="73"/>
    <cellStyle name="셀 확인 2 14 5" xfId="74"/>
    <cellStyle name="셀 확인 2 14 6" xfId="75"/>
    <cellStyle name="셀 확인 2 14 7" xfId="76"/>
    <cellStyle name="셀 확인 2 14 8" xfId="77"/>
    <cellStyle name="셀 확인 2 14 9" xfId="78"/>
    <cellStyle name="셀 확인 2 15" xfId="79"/>
    <cellStyle name="셀 확인 2 15 2" xfId="80"/>
    <cellStyle name="셀 확인 2 15 3" xfId="81"/>
    <cellStyle name="셀 확인 2 15 4" xfId="82"/>
    <cellStyle name="셀 확인 2 15 5" xfId="83"/>
    <cellStyle name="셀 확인 2 15 6" xfId="84"/>
    <cellStyle name="셀 확인 2 15 7" xfId="85"/>
    <cellStyle name="셀 확인 2 15 8" xfId="86"/>
    <cellStyle name="셀 확인 2 15 9" xfId="87"/>
    <cellStyle name="셀 확인 2 16" xfId="88"/>
    <cellStyle name="셀 확인 2 16 2" xfId="89"/>
    <cellStyle name="셀 확인 2 16 3" xfId="90"/>
    <cellStyle name="셀 확인 2 16 4" xfId="91"/>
    <cellStyle name="셀 확인 2 16 5" xfId="92"/>
    <cellStyle name="셀 확인 2 16 6" xfId="93"/>
    <cellStyle name="셀 확인 2 16 7" xfId="94"/>
    <cellStyle name="셀 확인 2 16 8" xfId="95"/>
    <cellStyle name="셀 확인 2 16 9" xfId="96"/>
    <cellStyle name="셀 확인 2 17" xfId="97"/>
    <cellStyle name="셀 확인 2 17 2" xfId="98"/>
    <cellStyle name="셀 확인 2 17 3" xfId="99"/>
    <cellStyle name="셀 확인 2 17 4" xfId="100"/>
    <cellStyle name="셀 확인 2 17 5" xfId="101"/>
    <cellStyle name="셀 확인 2 17 6" xfId="102"/>
    <cellStyle name="셀 확인 2 17 7" xfId="103"/>
    <cellStyle name="셀 확인 2 17 8" xfId="104"/>
    <cellStyle name="셀 확인 2 17 9" xfId="105"/>
    <cellStyle name="셀 확인 2 18" xfId="106"/>
    <cellStyle name="셀 확인 2 18 2" xfId="107"/>
    <cellStyle name="셀 확인 2 18 3" xfId="108"/>
    <cellStyle name="셀 확인 2 18 4" xfId="109"/>
    <cellStyle name="셀 확인 2 18 5" xfId="110"/>
    <cellStyle name="셀 확인 2 18 6" xfId="111"/>
    <cellStyle name="셀 확인 2 18 7" xfId="112"/>
    <cellStyle name="셀 확인 2 18 8" xfId="113"/>
    <cellStyle name="셀 확인 2 18 9" xfId="114"/>
    <cellStyle name="셀 확인 2 19" xfId="115"/>
    <cellStyle name="셀 확인 2 19 2" xfId="116"/>
    <cellStyle name="셀 확인 2 19 3" xfId="117"/>
    <cellStyle name="셀 확인 2 19 4" xfId="118"/>
    <cellStyle name="셀 확인 2 19 5" xfId="119"/>
    <cellStyle name="셀 확인 2 19 6" xfId="120"/>
    <cellStyle name="셀 확인 2 19 7" xfId="121"/>
    <cellStyle name="셀 확인 2 19 8" xfId="122"/>
    <cellStyle name="셀 확인 2 19 9" xfId="123"/>
    <cellStyle name="셀 확인 2 2" xfId="124"/>
    <cellStyle name="셀 확인 2 2 2" xfId="125"/>
    <cellStyle name="셀 확인 2 2 3" xfId="126"/>
    <cellStyle name="셀 확인 2 2 4" xfId="127"/>
    <cellStyle name="셀 확인 2 2 5" xfId="128"/>
    <cellStyle name="셀 확인 2 2 6" xfId="129"/>
    <cellStyle name="셀 확인 2 2 7" xfId="130"/>
    <cellStyle name="셀 확인 2 2 8" xfId="131"/>
    <cellStyle name="셀 확인 2 2 9" xfId="132"/>
    <cellStyle name="셀 확인 2 20" xfId="133"/>
    <cellStyle name="셀 확인 2 21" xfId="134"/>
    <cellStyle name="셀 확인 2 22" xfId="135"/>
    <cellStyle name="셀 확인 2 23" xfId="136"/>
    <cellStyle name="셀 확인 2 24" xfId="137"/>
    <cellStyle name="셀 확인 2 25" xfId="138"/>
    <cellStyle name="셀 확인 2 26" xfId="139"/>
    <cellStyle name="셀 확인 2 27" xfId="140"/>
    <cellStyle name="셀 확인 2 28" xfId="141"/>
    <cellStyle name="셀 확인 2 29" xfId="142"/>
    <cellStyle name="셀 확인 2 3" xfId="143"/>
    <cellStyle name="셀 확인 2 3 2" xfId="144"/>
    <cellStyle name="셀 확인 2 3 3" xfId="145"/>
    <cellStyle name="셀 확인 2 3 4" xfId="146"/>
    <cellStyle name="셀 확인 2 3 5" xfId="147"/>
    <cellStyle name="셀 확인 2 3 6" xfId="148"/>
    <cellStyle name="셀 확인 2 3 7" xfId="149"/>
    <cellStyle name="셀 확인 2 3 8" xfId="150"/>
    <cellStyle name="셀 확인 2 3 9" xfId="151"/>
    <cellStyle name="셀 확인 2 30" xfId="152"/>
    <cellStyle name="셀 확인 2 31" xfId="153"/>
    <cellStyle name="셀 확인 2 32" xfId="154"/>
    <cellStyle name="셀 확인 2 33" xfId="155"/>
    <cellStyle name="셀 확인 2 34" xfId="156"/>
    <cellStyle name="셀 확인 2 35" xfId="157"/>
    <cellStyle name="셀 확인 2 36" xfId="158"/>
    <cellStyle name="셀 확인 2 37" xfId="159"/>
    <cellStyle name="셀 확인 2 38" xfId="160"/>
    <cellStyle name="셀 확인 2 39" xfId="161"/>
    <cellStyle name="셀 확인 2 4" xfId="162"/>
    <cellStyle name="셀 확인 2 4 2" xfId="163"/>
    <cellStyle name="셀 확인 2 4 3" xfId="164"/>
    <cellStyle name="셀 확인 2 4 4" xfId="165"/>
    <cellStyle name="셀 확인 2 4 5" xfId="166"/>
    <cellStyle name="셀 확인 2 4 6" xfId="167"/>
    <cellStyle name="셀 확인 2 4 7" xfId="168"/>
    <cellStyle name="셀 확인 2 4 8" xfId="169"/>
    <cellStyle name="셀 확인 2 4 9" xfId="170"/>
    <cellStyle name="셀 확인 2 40" xfId="171"/>
    <cellStyle name="셀 확인 2 41" xfId="172"/>
    <cellStyle name="셀 확인 2 42" xfId="173"/>
    <cellStyle name="셀 확인 2 43" xfId="174"/>
    <cellStyle name="셀 확인 2 44" xfId="175"/>
    <cellStyle name="셀 확인 2 45" xfId="176"/>
    <cellStyle name="셀 확인 2 46" xfId="177"/>
    <cellStyle name="셀 확인 2 47" xfId="178"/>
    <cellStyle name="셀 확인 2 5" xfId="179"/>
    <cellStyle name="셀 확인 2 5 2" xfId="180"/>
    <cellStyle name="셀 확인 2 5 3" xfId="181"/>
    <cellStyle name="셀 확인 2 5 4" xfId="182"/>
    <cellStyle name="셀 확인 2 5 5" xfId="183"/>
    <cellStyle name="셀 확인 2 5 6" xfId="184"/>
    <cellStyle name="셀 확인 2 5 7" xfId="185"/>
    <cellStyle name="셀 확인 2 5 8" xfId="186"/>
    <cellStyle name="셀 확인 2 5 9" xfId="187"/>
    <cellStyle name="셀 확인 2 6" xfId="188"/>
    <cellStyle name="셀 확인 2 6 2" xfId="189"/>
    <cellStyle name="셀 확인 2 6 3" xfId="190"/>
    <cellStyle name="셀 확인 2 6 4" xfId="191"/>
    <cellStyle name="셀 확인 2 6 5" xfId="192"/>
    <cellStyle name="셀 확인 2 6 6" xfId="193"/>
    <cellStyle name="셀 확인 2 6 7" xfId="194"/>
    <cellStyle name="셀 확인 2 6 8" xfId="195"/>
    <cellStyle name="셀 확인 2 6 9" xfId="196"/>
    <cellStyle name="셀 확인 2 7" xfId="197"/>
    <cellStyle name="셀 확인 2 7 2" xfId="198"/>
    <cellStyle name="셀 확인 2 7 3" xfId="199"/>
    <cellStyle name="셀 확인 2 7 4" xfId="200"/>
    <cellStyle name="셀 확인 2 7 5" xfId="201"/>
    <cellStyle name="셀 확인 2 7 6" xfId="202"/>
    <cellStyle name="셀 확인 2 7 7" xfId="203"/>
    <cellStyle name="셀 확인 2 7 8" xfId="204"/>
    <cellStyle name="셀 확인 2 7 9" xfId="205"/>
    <cellStyle name="셀 확인 2 8" xfId="206"/>
    <cellStyle name="셀 확인 2 8 2" xfId="207"/>
    <cellStyle name="셀 확인 2 8 3" xfId="208"/>
    <cellStyle name="셀 확인 2 8 4" xfId="209"/>
    <cellStyle name="셀 확인 2 8 5" xfId="210"/>
    <cellStyle name="셀 확인 2 8 6" xfId="211"/>
    <cellStyle name="셀 확인 2 8 7" xfId="212"/>
    <cellStyle name="셀 확인 2 8 8" xfId="213"/>
    <cellStyle name="셀 확인 2 8 9" xfId="214"/>
    <cellStyle name="셀 확인 2 9" xfId="215"/>
    <cellStyle name="셀 확인 2 9 2" xfId="216"/>
    <cellStyle name="셀 확인 2 9 3" xfId="217"/>
    <cellStyle name="셀 확인 2 9 4" xfId="218"/>
    <cellStyle name="셀 확인 2 9 5" xfId="219"/>
    <cellStyle name="셀 확인 2 9 6" xfId="220"/>
    <cellStyle name="셀 확인 2 9 7" xfId="221"/>
    <cellStyle name="셀 확인 2 9 8" xfId="222"/>
    <cellStyle name="셀 확인 2 9 9" xfId="223"/>
    <cellStyle name="연결된 셀 2" xfId="224"/>
    <cellStyle name="요약 2" xfId="225"/>
    <cellStyle name="입력 2" xfId="226"/>
    <cellStyle name="제목 1 2" xfId="227"/>
    <cellStyle name="제목 2 2" xfId="228"/>
    <cellStyle name="제목 3 2" xfId="229"/>
    <cellStyle name="제목 3 2 10" xfId="230"/>
    <cellStyle name="제목 3 2 10 2" xfId="231"/>
    <cellStyle name="제목 3 2 10 3" xfId="232"/>
    <cellStyle name="제목 3 2 10 4" xfId="233"/>
    <cellStyle name="제목 3 2 10 5" xfId="234"/>
    <cellStyle name="제목 3 2 10 6" xfId="235"/>
    <cellStyle name="제목 3 2 10 7" xfId="236"/>
    <cellStyle name="제목 3 2 10 8" xfId="237"/>
    <cellStyle name="제목 3 2 10 9" xfId="238"/>
    <cellStyle name="제목 3 2 11" xfId="239"/>
    <cellStyle name="제목 3 2 11 2" xfId="240"/>
    <cellStyle name="제목 3 2 11 3" xfId="241"/>
    <cellStyle name="제목 3 2 11 4" xfId="242"/>
    <cellStyle name="제목 3 2 11 5" xfId="243"/>
    <cellStyle name="제목 3 2 11 6" xfId="244"/>
    <cellStyle name="제목 3 2 11 7" xfId="245"/>
    <cellStyle name="제목 3 2 11 8" xfId="246"/>
    <cellStyle name="제목 3 2 11 9" xfId="247"/>
    <cellStyle name="제목 3 2 12" xfId="248"/>
    <cellStyle name="제목 3 2 12 2" xfId="249"/>
    <cellStyle name="제목 3 2 12 3" xfId="250"/>
    <cellStyle name="제목 3 2 12 4" xfId="251"/>
    <cellStyle name="제목 3 2 12 5" xfId="252"/>
    <cellStyle name="제목 3 2 12 6" xfId="253"/>
    <cellStyle name="제목 3 2 12 7" xfId="254"/>
    <cellStyle name="제목 3 2 12 8" xfId="255"/>
    <cellStyle name="제목 3 2 12 9" xfId="256"/>
    <cellStyle name="제목 3 2 13" xfId="257"/>
    <cellStyle name="제목 3 2 13 2" xfId="258"/>
    <cellStyle name="제목 3 2 13 3" xfId="259"/>
    <cellStyle name="제목 3 2 13 4" xfId="260"/>
    <cellStyle name="제목 3 2 13 5" xfId="261"/>
    <cellStyle name="제목 3 2 13 6" xfId="262"/>
    <cellStyle name="제목 3 2 13 7" xfId="263"/>
    <cellStyle name="제목 3 2 13 8" xfId="264"/>
    <cellStyle name="제목 3 2 13 9" xfId="265"/>
    <cellStyle name="제목 3 2 14" xfId="266"/>
    <cellStyle name="제목 3 2 14 2" xfId="267"/>
    <cellStyle name="제목 3 2 14 3" xfId="268"/>
    <cellStyle name="제목 3 2 14 4" xfId="269"/>
    <cellStyle name="제목 3 2 14 5" xfId="270"/>
    <cellStyle name="제목 3 2 14 6" xfId="271"/>
    <cellStyle name="제목 3 2 14 7" xfId="272"/>
    <cellStyle name="제목 3 2 14 8" xfId="273"/>
    <cellStyle name="제목 3 2 14 9" xfId="274"/>
    <cellStyle name="제목 3 2 15" xfId="275"/>
    <cellStyle name="제목 3 2 15 2" xfId="276"/>
    <cellStyle name="제목 3 2 15 3" xfId="277"/>
    <cellStyle name="제목 3 2 15 4" xfId="278"/>
    <cellStyle name="제목 3 2 15 5" xfId="279"/>
    <cellStyle name="제목 3 2 15 6" xfId="280"/>
    <cellStyle name="제목 3 2 15 7" xfId="281"/>
    <cellStyle name="제목 3 2 15 8" xfId="282"/>
    <cellStyle name="제목 3 2 15 9" xfId="283"/>
    <cellStyle name="제목 3 2 16" xfId="284"/>
    <cellStyle name="제목 3 2 16 2" xfId="285"/>
    <cellStyle name="제목 3 2 16 3" xfId="286"/>
    <cellStyle name="제목 3 2 16 4" xfId="287"/>
    <cellStyle name="제목 3 2 16 5" xfId="288"/>
    <cellStyle name="제목 3 2 16 6" xfId="289"/>
    <cellStyle name="제목 3 2 16 7" xfId="290"/>
    <cellStyle name="제목 3 2 16 8" xfId="291"/>
    <cellStyle name="제목 3 2 16 9" xfId="292"/>
    <cellStyle name="제목 3 2 17" xfId="293"/>
    <cellStyle name="제목 3 2 17 2" xfId="294"/>
    <cellStyle name="제목 3 2 17 3" xfId="295"/>
    <cellStyle name="제목 3 2 17 4" xfId="296"/>
    <cellStyle name="제목 3 2 17 5" xfId="297"/>
    <cellStyle name="제목 3 2 17 6" xfId="298"/>
    <cellStyle name="제목 3 2 17 7" xfId="299"/>
    <cellStyle name="제목 3 2 17 8" xfId="300"/>
    <cellStyle name="제목 3 2 17 9" xfId="301"/>
    <cellStyle name="제목 3 2 18" xfId="302"/>
    <cellStyle name="제목 3 2 18 2" xfId="303"/>
    <cellStyle name="제목 3 2 18 3" xfId="304"/>
    <cellStyle name="제목 3 2 18 4" xfId="305"/>
    <cellStyle name="제목 3 2 18 5" xfId="306"/>
    <cellStyle name="제목 3 2 18 6" xfId="307"/>
    <cellStyle name="제목 3 2 18 7" xfId="308"/>
    <cellStyle name="제목 3 2 18 8" xfId="309"/>
    <cellStyle name="제목 3 2 18 9" xfId="310"/>
    <cellStyle name="제목 3 2 19" xfId="311"/>
    <cellStyle name="제목 3 2 2" xfId="312"/>
    <cellStyle name="제목 3 2 2 2" xfId="313"/>
    <cellStyle name="제목 3 2 2 3" xfId="314"/>
    <cellStyle name="제목 3 2 2 4" xfId="315"/>
    <cellStyle name="제목 3 2 2 5" xfId="316"/>
    <cellStyle name="제목 3 2 2 6" xfId="317"/>
    <cellStyle name="제목 3 2 2 7" xfId="318"/>
    <cellStyle name="제목 3 2 2 8" xfId="319"/>
    <cellStyle name="제목 3 2 2 9" xfId="320"/>
    <cellStyle name="제목 3 2 20" xfId="321"/>
    <cellStyle name="제목 3 2 21" xfId="322"/>
    <cellStyle name="제목 3 2 22" xfId="323"/>
    <cellStyle name="제목 3 2 23" xfId="324"/>
    <cellStyle name="제목 3 2 24" xfId="325"/>
    <cellStyle name="제목 3 2 25" xfId="326"/>
    <cellStyle name="제목 3 2 26" xfId="327"/>
    <cellStyle name="제목 3 2 27" xfId="328"/>
    <cellStyle name="제목 3 2 28" xfId="329"/>
    <cellStyle name="제목 3 2 29" xfId="330"/>
    <cellStyle name="제목 3 2 3" xfId="331"/>
    <cellStyle name="제목 3 2 3 2" xfId="332"/>
    <cellStyle name="제목 3 2 3 3" xfId="333"/>
    <cellStyle name="제목 3 2 3 4" xfId="334"/>
    <cellStyle name="제목 3 2 3 5" xfId="335"/>
    <cellStyle name="제목 3 2 3 6" xfId="336"/>
    <cellStyle name="제목 3 2 3 7" xfId="337"/>
    <cellStyle name="제목 3 2 3 8" xfId="338"/>
    <cellStyle name="제목 3 2 3 9" xfId="339"/>
    <cellStyle name="제목 3 2 30" xfId="340"/>
    <cellStyle name="제목 3 2 31" xfId="341"/>
    <cellStyle name="제목 3 2 32" xfId="342"/>
    <cellStyle name="제목 3 2 33" xfId="343"/>
    <cellStyle name="제목 3 2 34" xfId="344"/>
    <cellStyle name="제목 3 2 35" xfId="345"/>
    <cellStyle name="제목 3 2 36" xfId="346"/>
    <cellStyle name="제목 3 2 37" xfId="347"/>
    <cellStyle name="제목 3 2 38" xfId="348"/>
    <cellStyle name="제목 3 2 39" xfId="349"/>
    <cellStyle name="제목 3 2 4" xfId="350"/>
    <cellStyle name="제목 3 2 4 2" xfId="351"/>
    <cellStyle name="제목 3 2 4 3" xfId="352"/>
    <cellStyle name="제목 3 2 4 4" xfId="353"/>
    <cellStyle name="제목 3 2 4 5" xfId="354"/>
    <cellStyle name="제목 3 2 4 6" xfId="355"/>
    <cellStyle name="제목 3 2 4 7" xfId="356"/>
    <cellStyle name="제목 3 2 4 8" xfId="357"/>
    <cellStyle name="제목 3 2 4 9" xfId="358"/>
    <cellStyle name="제목 3 2 40" xfId="359"/>
    <cellStyle name="제목 3 2 41" xfId="360"/>
    <cellStyle name="제목 3 2 42" xfId="361"/>
    <cellStyle name="제목 3 2 43" xfId="362"/>
    <cellStyle name="제목 3 2 44" xfId="363"/>
    <cellStyle name="제목 3 2 45" xfId="364"/>
    <cellStyle name="제목 3 2 5" xfId="365"/>
    <cellStyle name="제목 3 2 5 2" xfId="366"/>
    <cellStyle name="제목 3 2 5 3" xfId="367"/>
    <cellStyle name="제목 3 2 5 4" xfId="368"/>
    <cellStyle name="제목 3 2 5 5" xfId="369"/>
    <cellStyle name="제목 3 2 5 6" xfId="370"/>
    <cellStyle name="제목 3 2 5 7" xfId="371"/>
    <cellStyle name="제목 3 2 5 8" xfId="372"/>
    <cellStyle name="제목 3 2 5 9" xfId="373"/>
    <cellStyle name="제목 3 2 6" xfId="374"/>
    <cellStyle name="제목 3 2 6 2" xfId="375"/>
    <cellStyle name="제목 3 2 6 3" xfId="376"/>
    <cellStyle name="제목 3 2 6 4" xfId="377"/>
    <cellStyle name="제목 3 2 6 5" xfId="378"/>
    <cellStyle name="제목 3 2 6 6" xfId="379"/>
    <cellStyle name="제목 3 2 6 7" xfId="380"/>
    <cellStyle name="제목 3 2 6 8" xfId="381"/>
    <cellStyle name="제목 3 2 6 9" xfId="382"/>
    <cellStyle name="제목 3 2 7" xfId="383"/>
    <cellStyle name="제목 3 2 7 2" xfId="384"/>
    <cellStyle name="제목 3 2 7 3" xfId="385"/>
    <cellStyle name="제목 3 2 7 4" xfId="386"/>
    <cellStyle name="제목 3 2 7 5" xfId="387"/>
    <cellStyle name="제목 3 2 7 6" xfId="388"/>
    <cellStyle name="제목 3 2 7 7" xfId="389"/>
    <cellStyle name="제목 3 2 7 8" xfId="390"/>
    <cellStyle name="제목 3 2 7 9" xfId="391"/>
    <cellStyle name="제목 3 2 8" xfId="392"/>
    <cellStyle name="제목 3 2 8 2" xfId="393"/>
    <cellStyle name="제목 3 2 8 3" xfId="394"/>
    <cellStyle name="제목 3 2 8 4" xfId="395"/>
    <cellStyle name="제목 3 2 8 5" xfId="396"/>
    <cellStyle name="제목 3 2 8 6" xfId="397"/>
    <cellStyle name="제목 3 2 8 7" xfId="398"/>
    <cellStyle name="제목 3 2 8 8" xfId="399"/>
    <cellStyle name="제목 3 2 8 9" xfId="400"/>
    <cellStyle name="제목 3 2 9" xfId="401"/>
    <cellStyle name="제목 3 2 9 2" xfId="402"/>
    <cellStyle name="제목 3 2 9 3" xfId="403"/>
    <cellStyle name="제목 3 2 9 4" xfId="404"/>
    <cellStyle name="제목 3 2 9 5" xfId="405"/>
    <cellStyle name="제목 3 2 9 6" xfId="406"/>
    <cellStyle name="제목 3 2 9 7" xfId="407"/>
    <cellStyle name="제목 3 2 9 8" xfId="408"/>
    <cellStyle name="제목 3 2 9 9" xfId="409"/>
    <cellStyle name="제목 4 2" xfId="410"/>
    <cellStyle name="제목 5" xfId="411"/>
    <cellStyle name="좋음 2" xfId="412"/>
    <cellStyle name="출력 2" xfId="413"/>
    <cellStyle name="통화 [0] 2" xfId="414"/>
    <cellStyle name="표준" xfId="0" builtinId="0"/>
    <cellStyle name="표준 2" xfId="415"/>
    <cellStyle name="표준 2 2" xfId="416"/>
    <cellStyle name="표준 2_6월_당직근무명령" xfId="417"/>
    <cellStyle name="표준 3" xfId="418"/>
    <cellStyle name="표준 4" xfId="1"/>
    <cellStyle name="표준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45380;%202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단체"/>
      <sheetName val="1월관람객현황"/>
      <sheetName val="가야누리.특별전"/>
      <sheetName val="외국인"/>
      <sheetName val="중박"/>
      <sheetName val="종합"/>
      <sheetName val="전시실별"/>
      <sheetName val="시간별"/>
      <sheetName val="교육"/>
      <sheetName val="지역별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6465</v>
          </cell>
          <cell r="E7">
            <v>173</v>
          </cell>
          <cell r="F7">
            <v>3582</v>
          </cell>
          <cell r="G7">
            <v>368</v>
          </cell>
          <cell r="H7">
            <v>83</v>
          </cell>
          <cell r="J7">
            <v>4551</v>
          </cell>
          <cell r="K7">
            <v>320</v>
          </cell>
          <cell r="L7">
            <v>3615</v>
          </cell>
          <cell r="M7">
            <v>1273</v>
          </cell>
          <cell r="N7">
            <v>19</v>
          </cell>
          <cell r="P7">
            <v>2556</v>
          </cell>
          <cell r="Q7">
            <v>164</v>
          </cell>
          <cell r="R7">
            <v>1447</v>
          </cell>
          <cell r="S7">
            <v>827</v>
          </cell>
          <cell r="T7">
            <v>14</v>
          </cell>
          <cell r="V7">
            <v>1483</v>
          </cell>
          <cell r="W7">
            <v>0</v>
          </cell>
          <cell r="Y7">
            <v>364</v>
          </cell>
          <cell r="AA7">
            <v>2620</v>
          </cell>
          <cell r="AB7">
            <v>1010</v>
          </cell>
          <cell r="AD7">
            <v>0</v>
          </cell>
        </row>
        <row r="40">
          <cell r="D40">
            <v>7688</v>
          </cell>
          <cell r="E40">
            <v>169</v>
          </cell>
          <cell r="F40">
            <v>3723</v>
          </cell>
          <cell r="G40">
            <v>209</v>
          </cell>
          <cell r="H40">
            <v>134</v>
          </cell>
          <cell r="J40">
            <v>5908</v>
          </cell>
          <cell r="K40">
            <v>131</v>
          </cell>
          <cell r="L40">
            <v>3998</v>
          </cell>
          <cell r="M40">
            <v>427</v>
          </cell>
          <cell r="N40">
            <v>39</v>
          </cell>
          <cell r="P40">
            <v>3224</v>
          </cell>
          <cell r="Q40">
            <v>89</v>
          </cell>
          <cell r="R40">
            <v>1330</v>
          </cell>
          <cell r="S40">
            <v>359</v>
          </cell>
          <cell r="T40">
            <v>24</v>
          </cell>
          <cell r="V40">
            <v>828</v>
          </cell>
          <cell r="W40">
            <v>5808</v>
          </cell>
          <cell r="Y40">
            <v>560</v>
          </cell>
          <cell r="AA40">
            <v>2394</v>
          </cell>
          <cell r="AB40">
            <v>480</v>
          </cell>
          <cell r="AD4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5"/>
  <sheetViews>
    <sheetView tabSelected="1" zoomScale="110" zoomScaleNormal="110" workbookViewId="0">
      <pane xSplit="4" ySplit="11" topLeftCell="E12" activePane="bottomRight" state="frozen"/>
      <selection activeCell="I38" sqref="I38"/>
      <selection pane="topRight" activeCell="I38" sqref="I38"/>
      <selection pane="bottomLeft" activeCell="I38" sqref="I38"/>
      <selection pane="bottomRight" activeCell="N14" sqref="N14"/>
    </sheetView>
  </sheetViews>
  <sheetFormatPr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8.5546875" style="1" bestFit="1" customWidth="1"/>
    <col min="5" max="5" width="9.33203125" style="1" customWidth="1"/>
    <col min="6" max="6" width="9.109375" style="1" customWidth="1"/>
    <col min="7" max="7" width="8.88671875" style="1" customWidth="1"/>
    <col min="8" max="8" width="8.5546875" style="1" bestFit="1" customWidth="1"/>
    <col min="9" max="9" width="7.88671875" style="1" bestFit="1" customWidth="1"/>
    <col min="10" max="10" width="7.5546875" style="1" customWidth="1"/>
    <col min="11" max="13" width="8.6640625" style="1" customWidth="1"/>
    <col min="14" max="14" width="7.5546875" style="1" bestFit="1" customWidth="1"/>
    <col min="15" max="16384" width="8.88671875" style="1"/>
  </cols>
  <sheetData>
    <row r="1" spans="2:14" ht="25.5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2:14" ht="15.75" customHeight="1" thickBot="1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22.5" customHeight="1" thickBot="1">
      <c r="B3" s="88" t="s">
        <v>2</v>
      </c>
      <c r="C3" s="91" t="s">
        <v>3</v>
      </c>
      <c r="D3" s="94" t="s">
        <v>4</v>
      </c>
      <c r="E3" s="96" t="s">
        <v>5</v>
      </c>
      <c r="F3" s="97"/>
      <c r="G3" s="97"/>
      <c r="H3" s="98"/>
      <c r="I3" s="99" t="s">
        <v>6</v>
      </c>
      <c r="J3" s="100"/>
      <c r="K3" s="99" t="s">
        <v>7</v>
      </c>
      <c r="L3" s="100"/>
      <c r="M3" s="101" t="s">
        <v>8</v>
      </c>
      <c r="N3" s="100"/>
    </row>
    <row r="4" spans="2:14" ht="14.25" customHeight="1">
      <c r="B4" s="89"/>
      <c r="C4" s="92"/>
      <c r="D4" s="95"/>
      <c r="E4" s="74" t="s">
        <v>10</v>
      </c>
      <c r="F4" s="76" t="s">
        <v>11</v>
      </c>
      <c r="G4" s="77" t="s">
        <v>12</v>
      </c>
      <c r="H4" s="78" t="s">
        <v>13</v>
      </c>
      <c r="I4" s="80" t="s">
        <v>14</v>
      </c>
      <c r="J4" s="82" t="s">
        <v>15</v>
      </c>
      <c r="K4" s="84" t="s">
        <v>16</v>
      </c>
      <c r="L4" s="70" t="s">
        <v>17</v>
      </c>
      <c r="M4" s="80" t="s">
        <v>18</v>
      </c>
      <c r="N4" s="70" t="s">
        <v>19</v>
      </c>
    </row>
    <row r="5" spans="2:14" ht="14.25" customHeight="1">
      <c r="B5" s="90"/>
      <c r="C5" s="93"/>
      <c r="D5" s="95"/>
      <c r="E5" s="75"/>
      <c r="F5" s="76"/>
      <c r="G5" s="77"/>
      <c r="H5" s="79"/>
      <c r="I5" s="81"/>
      <c r="J5" s="83"/>
      <c r="K5" s="85"/>
      <c r="L5" s="71"/>
      <c r="M5" s="81"/>
      <c r="N5" s="71"/>
    </row>
    <row r="6" spans="2:14" ht="17.25" customHeight="1">
      <c r="B6" s="72" t="s">
        <v>9</v>
      </c>
      <c r="C6" s="2" t="s">
        <v>9</v>
      </c>
      <c r="D6" s="3">
        <f t="shared" ref="D6:N8" si="0">SUM(D9,D12,D15,D18,D21,D24,D27,D30,D33,D36,D39,D42)</f>
        <v>68653</v>
      </c>
      <c r="E6" s="4">
        <f t="shared" si="0"/>
        <v>22594</v>
      </c>
      <c r="F6" s="5">
        <f t="shared" si="0"/>
        <v>20281</v>
      </c>
      <c r="G6" s="6">
        <f t="shared" si="0"/>
        <v>10034</v>
      </c>
      <c r="H6" s="3">
        <f t="shared" si="0"/>
        <v>52909</v>
      </c>
      <c r="I6" s="4">
        <f t="shared" si="0"/>
        <v>6732</v>
      </c>
      <c r="J6" s="6">
        <f t="shared" si="0"/>
        <v>1490</v>
      </c>
      <c r="K6" s="7">
        <f t="shared" si="0"/>
        <v>2311</v>
      </c>
      <c r="L6" s="8">
        <f t="shared" si="0"/>
        <v>5014</v>
      </c>
      <c r="M6" s="4">
        <f t="shared" si="0"/>
        <v>0</v>
      </c>
      <c r="N6" s="5">
        <f t="shared" si="0"/>
        <v>313</v>
      </c>
    </row>
    <row r="7" spans="2:14" ht="16.5" customHeight="1">
      <c r="B7" s="72"/>
      <c r="C7" s="9" t="s">
        <v>20</v>
      </c>
      <c r="D7" s="10">
        <f t="shared" si="0"/>
        <v>68340</v>
      </c>
      <c r="E7" s="11">
        <f t="shared" si="0"/>
        <v>22377</v>
      </c>
      <c r="F7" s="12">
        <f t="shared" si="0"/>
        <v>20223</v>
      </c>
      <c r="G7" s="13">
        <f t="shared" si="0"/>
        <v>9996</v>
      </c>
      <c r="H7" s="10">
        <f t="shared" si="0"/>
        <v>52596</v>
      </c>
      <c r="I7" s="11">
        <f t="shared" si="0"/>
        <v>6732</v>
      </c>
      <c r="J7" s="13">
        <f t="shared" si="0"/>
        <v>1490</v>
      </c>
      <c r="K7" s="14">
        <f t="shared" si="0"/>
        <v>2311</v>
      </c>
      <c r="L7" s="15">
        <f t="shared" si="0"/>
        <v>5014</v>
      </c>
      <c r="M7" s="11">
        <f t="shared" si="0"/>
        <v>0</v>
      </c>
      <c r="N7" s="12">
        <f t="shared" si="0"/>
        <v>313</v>
      </c>
    </row>
    <row r="8" spans="2:14" ht="17.25" customHeight="1">
      <c r="B8" s="73"/>
      <c r="C8" s="16" t="s">
        <v>21</v>
      </c>
      <c r="D8" s="10">
        <f t="shared" si="0"/>
        <v>313</v>
      </c>
      <c r="E8" s="11">
        <f t="shared" si="0"/>
        <v>217</v>
      </c>
      <c r="F8" s="12">
        <f t="shared" si="0"/>
        <v>58</v>
      </c>
      <c r="G8" s="13">
        <f t="shared" si="0"/>
        <v>38</v>
      </c>
      <c r="H8" s="10">
        <f t="shared" si="0"/>
        <v>313</v>
      </c>
      <c r="I8" s="11">
        <f t="shared" si="0"/>
        <v>0</v>
      </c>
      <c r="J8" s="13">
        <f t="shared" si="0"/>
        <v>0</v>
      </c>
      <c r="K8" s="14">
        <f t="shared" si="0"/>
        <v>0</v>
      </c>
      <c r="L8" s="15">
        <f t="shared" si="0"/>
        <v>0</v>
      </c>
      <c r="M8" s="11">
        <f t="shared" si="0"/>
        <v>0</v>
      </c>
      <c r="N8" s="12">
        <f t="shared" si="0"/>
        <v>0</v>
      </c>
    </row>
    <row r="9" spans="2:14" ht="17.25" customHeight="1">
      <c r="B9" s="67">
        <v>1</v>
      </c>
      <c r="C9" s="17" t="s">
        <v>9</v>
      </c>
      <c r="D9" s="18">
        <f t="shared" ref="D9" si="1">SUM(D10:D11)</f>
        <v>30934</v>
      </c>
      <c r="E9" s="19">
        <f>SUM(E10:E11)</f>
        <v>10671</v>
      </c>
      <c r="F9" s="20">
        <f t="shared" ref="F9:G9" si="2">SUM(F10:F11)</f>
        <v>9778</v>
      </c>
      <c r="G9" s="21">
        <f t="shared" si="2"/>
        <v>5008</v>
      </c>
      <c r="H9" s="22">
        <f>SUM(H10:H11)</f>
        <v>25457</v>
      </c>
      <c r="I9" s="19">
        <f>SUM(I10:I11)</f>
        <v>364</v>
      </c>
      <c r="J9" s="21">
        <f t="shared" ref="J9:N9" si="3">SUM(J10:J11)</f>
        <v>1010</v>
      </c>
      <c r="K9" s="23">
        <f t="shared" si="3"/>
        <v>1483</v>
      </c>
      <c r="L9" s="24">
        <f t="shared" si="3"/>
        <v>2620</v>
      </c>
      <c r="M9" s="19">
        <f t="shared" si="3"/>
        <v>0</v>
      </c>
      <c r="N9" s="20">
        <f t="shared" si="3"/>
        <v>116</v>
      </c>
    </row>
    <row r="10" spans="2:14" ht="17.25" customHeight="1">
      <c r="B10" s="68"/>
      <c r="C10" s="25" t="s">
        <v>20</v>
      </c>
      <c r="D10" s="26">
        <f>SUM(H10:L10)</f>
        <v>30818</v>
      </c>
      <c r="E10" s="27">
        <f>SUM('[1]1월관람객현황'!D7:G7)</f>
        <v>10588</v>
      </c>
      <c r="F10" s="28">
        <f>SUM('[1]1월관람객현황'!J7:M7)</f>
        <v>9759</v>
      </c>
      <c r="G10" s="29">
        <f>SUM('[1]1월관람객현황'!P7:S7)</f>
        <v>4994</v>
      </c>
      <c r="H10" s="30">
        <f t="shared" ref="H10:H14" si="4">SUM(E10:G10)</f>
        <v>25341</v>
      </c>
      <c r="I10" s="27">
        <f>SUM('[1]1월관람객현황'!W7,'[1]1월관람객현황'!Y7)</f>
        <v>364</v>
      </c>
      <c r="J10" s="29">
        <f>'[1]1월관람객현황'!AB7</f>
        <v>1010</v>
      </c>
      <c r="K10" s="31">
        <f>'[1]1월관람객현황'!V7</f>
        <v>1483</v>
      </c>
      <c r="L10" s="32">
        <f>'[1]1월관람객현황'!AA7</f>
        <v>2620</v>
      </c>
      <c r="M10" s="27">
        <f>'[1]1월관람객현황'!AD7</f>
        <v>0</v>
      </c>
      <c r="N10" s="32">
        <f>H11</f>
        <v>116</v>
      </c>
    </row>
    <row r="11" spans="2:14" ht="17.25" customHeight="1">
      <c r="B11" s="69"/>
      <c r="C11" s="33" t="s">
        <v>21</v>
      </c>
      <c r="D11" s="34">
        <f>SUM(E11:G11)</f>
        <v>116</v>
      </c>
      <c r="E11" s="35">
        <f>'[1]1월관람객현황'!H7</f>
        <v>83</v>
      </c>
      <c r="F11" s="36">
        <f>'[1]1월관람객현황'!N7</f>
        <v>19</v>
      </c>
      <c r="G11" s="37">
        <f>'[1]1월관람객현황'!T7</f>
        <v>14</v>
      </c>
      <c r="H11" s="38">
        <f t="shared" si="4"/>
        <v>116</v>
      </c>
      <c r="I11" s="35"/>
      <c r="J11" s="37"/>
      <c r="K11" s="39"/>
      <c r="L11" s="40"/>
      <c r="M11" s="35"/>
      <c r="N11" s="40"/>
    </row>
    <row r="12" spans="2:14" ht="17.25" customHeight="1">
      <c r="B12" s="67">
        <v>2</v>
      </c>
      <c r="C12" s="17" t="s">
        <v>9</v>
      </c>
      <c r="D12" s="18">
        <f t="shared" ref="D12" si="5">SUM(D13:D14)</f>
        <v>37719</v>
      </c>
      <c r="E12" s="19">
        <f>SUM(E13:E14)</f>
        <v>11923</v>
      </c>
      <c r="F12" s="19">
        <f t="shared" ref="F12:N12" si="6">SUM(F13:F14)</f>
        <v>10503</v>
      </c>
      <c r="G12" s="19">
        <f t="shared" si="6"/>
        <v>5026</v>
      </c>
      <c r="H12" s="41">
        <f t="shared" si="6"/>
        <v>27452</v>
      </c>
      <c r="I12" s="19">
        <f t="shared" si="6"/>
        <v>6368</v>
      </c>
      <c r="J12" s="21">
        <f t="shared" si="6"/>
        <v>480</v>
      </c>
      <c r="K12" s="23">
        <f t="shared" si="6"/>
        <v>828</v>
      </c>
      <c r="L12" s="24">
        <f t="shared" si="6"/>
        <v>2394</v>
      </c>
      <c r="M12" s="19">
        <f t="shared" si="6"/>
        <v>0</v>
      </c>
      <c r="N12" s="24">
        <f t="shared" si="6"/>
        <v>197</v>
      </c>
    </row>
    <row r="13" spans="2:14" ht="17.25" customHeight="1">
      <c r="B13" s="68"/>
      <c r="C13" s="25" t="s">
        <v>20</v>
      </c>
      <c r="D13" s="26">
        <f>SUM(H13:N13)</f>
        <v>37522</v>
      </c>
      <c r="E13" s="42">
        <f>SUM('[1]1월관람객현황'!D40:G40)</f>
        <v>11789</v>
      </c>
      <c r="F13" s="28">
        <f>SUM('[1]1월관람객현황'!J40:M40)</f>
        <v>10464</v>
      </c>
      <c r="G13" s="29">
        <f>SUM('[1]1월관람객현황'!P40:S40)</f>
        <v>5002</v>
      </c>
      <c r="H13" s="30">
        <f t="shared" si="4"/>
        <v>27255</v>
      </c>
      <c r="I13" s="27">
        <f>SUM('[1]1월관람객현황'!W40,'[1]1월관람객현황'!Y40)</f>
        <v>6368</v>
      </c>
      <c r="J13" s="27">
        <f>'[1]1월관람객현황'!AB40</f>
        <v>480</v>
      </c>
      <c r="K13" s="31">
        <f>'[1]1월관람객현황'!V40</f>
        <v>828</v>
      </c>
      <c r="L13" s="32">
        <f>'[1]1월관람객현황'!AA40</f>
        <v>2394</v>
      </c>
      <c r="M13" s="27">
        <f>'[1]1월관람객현황'!AD40</f>
        <v>0</v>
      </c>
      <c r="N13" s="32">
        <v>197</v>
      </c>
    </row>
    <row r="14" spans="2:14" ht="17.25" customHeight="1">
      <c r="B14" s="69"/>
      <c r="C14" s="33" t="s">
        <v>21</v>
      </c>
      <c r="D14" s="34">
        <f>SUM(E14:G14)</f>
        <v>197</v>
      </c>
      <c r="E14" s="43">
        <f>'[1]1월관람객현황'!H40</f>
        <v>134</v>
      </c>
      <c r="F14" s="36">
        <f>'[1]1월관람객현황'!N40</f>
        <v>39</v>
      </c>
      <c r="G14" s="37">
        <f>'[1]1월관람객현황'!T40</f>
        <v>24</v>
      </c>
      <c r="H14" s="44">
        <f t="shared" si="4"/>
        <v>197</v>
      </c>
      <c r="I14" s="35"/>
      <c r="J14" s="37"/>
      <c r="K14" s="39"/>
      <c r="L14" s="40"/>
      <c r="M14" s="35"/>
      <c r="N14" s="40"/>
    </row>
    <row r="15" spans="2:14" ht="17.25" customHeight="1">
      <c r="B15" s="63">
        <v>3</v>
      </c>
      <c r="C15" s="45" t="s">
        <v>9</v>
      </c>
      <c r="D15" s="18">
        <f t="shared" ref="D15" si="7">SUM(D16:D17)</f>
        <v>0</v>
      </c>
      <c r="E15" s="19"/>
      <c r="F15" s="19"/>
      <c r="G15" s="19"/>
      <c r="H15" s="22"/>
      <c r="I15" s="19"/>
      <c r="J15" s="19"/>
      <c r="K15" s="23"/>
      <c r="L15" s="24"/>
      <c r="M15" s="19"/>
      <c r="N15" s="24"/>
    </row>
    <row r="16" spans="2:14" ht="17.25" customHeight="1">
      <c r="B16" s="64"/>
      <c r="C16" s="46" t="s">
        <v>20</v>
      </c>
      <c r="D16" s="26">
        <f>SUM(H16:N16)</f>
        <v>0</v>
      </c>
      <c r="E16" s="42"/>
      <c r="F16" s="28"/>
      <c r="G16" s="29"/>
      <c r="H16" s="30"/>
      <c r="I16" s="27"/>
      <c r="J16" s="27"/>
      <c r="K16" s="31"/>
      <c r="L16" s="32"/>
      <c r="M16" s="27"/>
      <c r="N16" s="32"/>
    </row>
    <row r="17" spans="2:14" ht="17.25" customHeight="1">
      <c r="B17" s="65"/>
      <c r="C17" s="47" t="s">
        <v>21</v>
      </c>
      <c r="D17" s="34">
        <f>SUM(E17:G17)</f>
        <v>0</v>
      </c>
      <c r="E17" s="43"/>
      <c r="F17" s="36"/>
      <c r="G17" s="37"/>
      <c r="H17" s="38"/>
      <c r="I17" s="35"/>
      <c r="J17" s="37"/>
      <c r="K17" s="39"/>
      <c r="L17" s="40"/>
      <c r="M17" s="35"/>
      <c r="N17" s="40"/>
    </row>
    <row r="18" spans="2:14" ht="17.25" customHeight="1">
      <c r="B18" s="63">
        <v>4</v>
      </c>
      <c r="C18" s="45" t="s">
        <v>9</v>
      </c>
      <c r="D18" s="18">
        <f t="shared" ref="D18" si="8">SUM(D19:D20)</f>
        <v>0</v>
      </c>
      <c r="E18" s="19"/>
      <c r="F18" s="20"/>
      <c r="G18" s="21"/>
      <c r="H18" s="22"/>
      <c r="I18" s="19"/>
      <c r="J18" s="21"/>
      <c r="K18" s="23"/>
      <c r="L18" s="24"/>
      <c r="M18" s="19"/>
      <c r="N18" s="24"/>
    </row>
    <row r="19" spans="2:14" ht="17.25" customHeight="1">
      <c r="B19" s="64"/>
      <c r="C19" s="46" t="s">
        <v>20</v>
      </c>
      <c r="D19" s="26">
        <f>SUM(H19:N19)</f>
        <v>0</v>
      </c>
      <c r="E19" s="27"/>
      <c r="F19" s="28"/>
      <c r="G19" s="29"/>
      <c r="H19" s="30"/>
      <c r="I19" s="27"/>
      <c r="J19" s="29"/>
      <c r="K19" s="31"/>
      <c r="L19" s="32"/>
      <c r="M19" s="27"/>
      <c r="N19" s="32"/>
    </row>
    <row r="20" spans="2:14" ht="17.25" customHeight="1">
      <c r="B20" s="65"/>
      <c r="C20" s="47" t="s">
        <v>21</v>
      </c>
      <c r="D20" s="34">
        <f>SUM(E20:G20)</f>
        <v>0</v>
      </c>
      <c r="E20" s="35"/>
      <c r="F20" s="36"/>
      <c r="G20" s="37"/>
      <c r="H20" s="38"/>
      <c r="I20" s="35"/>
      <c r="J20" s="37"/>
      <c r="K20" s="39"/>
      <c r="L20" s="40"/>
      <c r="M20" s="35"/>
      <c r="N20" s="40"/>
    </row>
    <row r="21" spans="2:14" ht="17.25" customHeight="1">
      <c r="B21" s="63">
        <v>5</v>
      </c>
      <c r="C21" s="45" t="s">
        <v>9</v>
      </c>
      <c r="D21" s="18">
        <f t="shared" ref="D21" si="9">SUM(D22:D23)</f>
        <v>0</v>
      </c>
      <c r="E21" s="19"/>
      <c r="F21" s="20"/>
      <c r="G21" s="21"/>
      <c r="H21" s="22"/>
      <c r="I21" s="19"/>
      <c r="J21" s="21"/>
      <c r="K21" s="23"/>
      <c r="L21" s="24"/>
      <c r="M21" s="19"/>
      <c r="N21" s="24"/>
    </row>
    <row r="22" spans="2:14" ht="17.25" customHeight="1">
      <c r="B22" s="64"/>
      <c r="C22" s="46" t="s">
        <v>20</v>
      </c>
      <c r="D22" s="26">
        <f>SUM(H22:N22)</f>
        <v>0</v>
      </c>
      <c r="E22" s="27"/>
      <c r="F22" s="28"/>
      <c r="G22" s="29"/>
      <c r="H22" s="30"/>
      <c r="I22" s="27"/>
      <c r="J22" s="29"/>
      <c r="K22" s="31"/>
      <c r="L22" s="32"/>
      <c r="M22" s="27"/>
      <c r="N22" s="32"/>
    </row>
    <row r="23" spans="2:14" ht="17.25" customHeight="1">
      <c r="B23" s="65"/>
      <c r="C23" s="47" t="s">
        <v>21</v>
      </c>
      <c r="D23" s="34">
        <f>SUM(E23:G23)</f>
        <v>0</v>
      </c>
      <c r="E23" s="35"/>
      <c r="F23" s="36"/>
      <c r="G23" s="37"/>
      <c r="H23" s="38"/>
      <c r="I23" s="35"/>
      <c r="J23" s="37"/>
      <c r="K23" s="39"/>
      <c r="L23" s="40"/>
      <c r="M23" s="35"/>
      <c r="N23" s="40"/>
    </row>
    <row r="24" spans="2:14" ht="17.25" customHeight="1">
      <c r="B24" s="63">
        <v>6</v>
      </c>
      <c r="C24" s="45" t="s">
        <v>9</v>
      </c>
      <c r="D24" s="18">
        <f t="shared" ref="D24" si="10">SUM(D25:D26)</f>
        <v>0</v>
      </c>
      <c r="E24" s="19"/>
      <c r="F24" s="20"/>
      <c r="G24" s="21"/>
      <c r="H24" s="22"/>
      <c r="I24" s="19"/>
      <c r="J24" s="21"/>
      <c r="K24" s="23"/>
      <c r="L24" s="24"/>
      <c r="M24" s="19"/>
      <c r="N24" s="24"/>
    </row>
    <row r="25" spans="2:14" ht="17.25" customHeight="1">
      <c r="B25" s="64"/>
      <c r="C25" s="46" t="s">
        <v>20</v>
      </c>
      <c r="D25" s="26">
        <f>SUM(H25:N25)</f>
        <v>0</v>
      </c>
      <c r="E25" s="27"/>
      <c r="F25" s="28"/>
      <c r="G25" s="29"/>
      <c r="H25" s="30"/>
      <c r="I25" s="27"/>
      <c r="J25" s="29"/>
      <c r="K25" s="31"/>
      <c r="L25" s="32"/>
      <c r="M25" s="27"/>
      <c r="N25" s="32"/>
    </row>
    <row r="26" spans="2:14" ht="17.25" customHeight="1">
      <c r="B26" s="65"/>
      <c r="C26" s="47" t="s">
        <v>21</v>
      </c>
      <c r="D26" s="34">
        <f>SUM(E26:G26)</f>
        <v>0</v>
      </c>
      <c r="E26" s="35"/>
      <c r="F26" s="36"/>
      <c r="G26" s="37"/>
      <c r="H26" s="38"/>
      <c r="I26" s="35"/>
      <c r="J26" s="37"/>
      <c r="K26" s="39"/>
      <c r="L26" s="40"/>
      <c r="M26" s="35"/>
      <c r="N26" s="40"/>
    </row>
    <row r="27" spans="2:14" ht="17.25" customHeight="1">
      <c r="B27" s="63">
        <v>7</v>
      </c>
      <c r="C27" s="45" t="s">
        <v>9</v>
      </c>
      <c r="D27" s="18">
        <f t="shared" ref="D27" si="11">SUM(D28:D29)</f>
        <v>0</v>
      </c>
      <c r="E27" s="19"/>
      <c r="F27" s="20"/>
      <c r="G27" s="21"/>
      <c r="H27" s="22"/>
      <c r="I27" s="19"/>
      <c r="J27" s="21"/>
      <c r="K27" s="23"/>
      <c r="L27" s="24"/>
      <c r="M27" s="19"/>
      <c r="N27" s="24"/>
    </row>
    <row r="28" spans="2:14" ht="17.25" customHeight="1">
      <c r="B28" s="64"/>
      <c r="C28" s="46" t="s">
        <v>20</v>
      </c>
      <c r="D28" s="26">
        <f>SUM(H28:N28)</f>
        <v>0</v>
      </c>
      <c r="E28" s="27"/>
      <c r="F28" s="28"/>
      <c r="G28" s="29"/>
      <c r="H28" s="30"/>
      <c r="I28" s="27"/>
      <c r="J28" s="29"/>
      <c r="K28" s="31"/>
      <c r="L28" s="32"/>
      <c r="M28" s="27"/>
      <c r="N28" s="32"/>
    </row>
    <row r="29" spans="2:14" ht="17.25" customHeight="1">
      <c r="B29" s="65"/>
      <c r="C29" s="47" t="s">
        <v>21</v>
      </c>
      <c r="D29" s="34">
        <f>SUM(E29:G29)</f>
        <v>0</v>
      </c>
      <c r="E29" s="35"/>
      <c r="F29" s="36"/>
      <c r="G29" s="37"/>
      <c r="H29" s="38"/>
      <c r="I29" s="35"/>
      <c r="J29" s="37"/>
      <c r="K29" s="39"/>
      <c r="L29" s="40"/>
      <c r="M29" s="35"/>
      <c r="N29" s="40"/>
    </row>
    <row r="30" spans="2:14" ht="17.25" customHeight="1">
      <c r="B30" s="63">
        <v>8</v>
      </c>
      <c r="C30" s="45" t="s">
        <v>9</v>
      </c>
      <c r="D30" s="18">
        <f t="shared" ref="D30" si="12">SUM(D31:D32)</f>
        <v>0</v>
      </c>
      <c r="E30" s="19"/>
      <c r="F30" s="20"/>
      <c r="G30" s="21"/>
      <c r="H30" s="22"/>
      <c r="I30" s="19"/>
      <c r="J30" s="21"/>
      <c r="K30" s="23"/>
      <c r="L30" s="24"/>
      <c r="M30" s="19"/>
      <c r="N30" s="24"/>
    </row>
    <row r="31" spans="2:14" ht="17.25" customHeight="1">
      <c r="B31" s="64"/>
      <c r="C31" s="46" t="s">
        <v>20</v>
      </c>
      <c r="D31" s="26">
        <f>SUM(H31:N31)</f>
        <v>0</v>
      </c>
      <c r="E31" s="27"/>
      <c r="F31" s="28"/>
      <c r="G31" s="29"/>
      <c r="H31" s="30"/>
      <c r="I31" s="27"/>
      <c r="J31" s="29"/>
      <c r="K31" s="31"/>
      <c r="L31" s="32"/>
      <c r="M31" s="27"/>
      <c r="N31" s="32"/>
    </row>
    <row r="32" spans="2:14" ht="17.25" customHeight="1">
      <c r="B32" s="65"/>
      <c r="C32" s="47" t="s">
        <v>21</v>
      </c>
      <c r="D32" s="34">
        <f>SUM(E32:G32)</f>
        <v>0</v>
      </c>
      <c r="E32" s="35"/>
      <c r="F32" s="36"/>
      <c r="G32" s="37"/>
      <c r="H32" s="38"/>
      <c r="I32" s="35"/>
      <c r="J32" s="37"/>
      <c r="K32" s="39"/>
      <c r="L32" s="40"/>
      <c r="M32" s="35"/>
      <c r="N32" s="40"/>
    </row>
    <row r="33" spans="2:14" ht="17.25" customHeight="1">
      <c r="B33" s="63">
        <v>9</v>
      </c>
      <c r="C33" s="48" t="s">
        <v>9</v>
      </c>
      <c r="D33" s="18">
        <f t="shared" ref="D33" si="13">SUM(D34:D35)</f>
        <v>0</v>
      </c>
      <c r="E33" s="19"/>
      <c r="F33" s="20"/>
      <c r="G33" s="21"/>
      <c r="H33" s="22"/>
      <c r="I33" s="19"/>
      <c r="J33" s="21"/>
      <c r="K33" s="23"/>
      <c r="L33" s="24"/>
      <c r="M33" s="19"/>
      <c r="N33" s="24"/>
    </row>
    <row r="34" spans="2:14" ht="17.25" customHeight="1">
      <c r="B34" s="64"/>
      <c r="C34" s="46" t="s">
        <v>20</v>
      </c>
      <c r="D34" s="26">
        <f>SUM(H34:N34)</f>
        <v>0</v>
      </c>
      <c r="E34" s="27"/>
      <c r="F34" s="28"/>
      <c r="G34" s="29"/>
      <c r="H34" s="30"/>
      <c r="I34" s="27"/>
      <c r="J34" s="29"/>
      <c r="K34" s="31"/>
      <c r="L34" s="32"/>
      <c r="M34" s="27"/>
      <c r="N34" s="32"/>
    </row>
    <row r="35" spans="2:14" ht="17.25" customHeight="1">
      <c r="B35" s="65"/>
      <c r="C35" s="49" t="s">
        <v>21</v>
      </c>
      <c r="D35" s="34">
        <f>SUM(E35:G35)</f>
        <v>0</v>
      </c>
      <c r="E35" s="35"/>
      <c r="F35" s="36"/>
      <c r="G35" s="37"/>
      <c r="H35" s="38"/>
      <c r="I35" s="35"/>
      <c r="J35" s="37"/>
      <c r="K35" s="39"/>
      <c r="L35" s="40"/>
      <c r="M35" s="35"/>
      <c r="N35" s="40"/>
    </row>
    <row r="36" spans="2:14" ht="19.5" customHeight="1">
      <c r="B36" s="63">
        <v>10</v>
      </c>
      <c r="C36" s="45" t="s">
        <v>9</v>
      </c>
      <c r="D36" s="50">
        <f t="shared" ref="D36" si="14">SUM(D37:D38)</f>
        <v>0</v>
      </c>
      <c r="E36" s="19"/>
      <c r="F36" s="20"/>
      <c r="G36" s="21"/>
      <c r="H36" s="22"/>
      <c r="I36" s="19"/>
      <c r="J36" s="21"/>
      <c r="K36" s="23"/>
      <c r="L36" s="24"/>
      <c r="M36" s="19"/>
      <c r="N36" s="24"/>
    </row>
    <row r="37" spans="2:14" ht="17.25" customHeight="1">
      <c r="B37" s="64"/>
      <c r="C37" s="46" t="s">
        <v>20</v>
      </c>
      <c r="D37" s="26">
        <f>SUM(H37:N37)</f>
        <v>0</v>
      </c>
      <c r="E37" s="27"/>
      <c r="F37" s="28"/>
      <c r="G37" s="29"/>
      <c r="H37" s="30"/>
      <c r="I37" s="27"/>
      <c r="J37" s="29"/>
      <c r="K37" s="31"/>
      <c r="L37" s="32"/>
      <c r="M37" s="27"/>
      <c r="N37" s="32"/>
    </row>
    <row r="38" spans="2:14" ht="17.25" customHeight="1">
      <c r="B38" s="65"/>
      <c r="C38" s="49" t="s">
        <v>21</v>
      </c>
      <c r="D38" s="34">
        <f>SUM(E38:G38)</f>
        <v>0</v>
      </c>
      <c r="E38" s="35"/>
      <c r="F38" s="36"/>
      <c r="G38" s="37"/>
      <c r="H38" s="38"/>
      <c r="I38" s="35"/>
      <c r="J38" s="37"/>
      <c r="K38" s="39"/>
      <c r="L38" s="40"/>
      <c r="M38" s="35"/>
      <c r="N38" s="40"/>
    </row>
    <row r="39" spans="2:14" ht="17.25" customHeight="1">
      <c r="B39" s="63">
        <v>11</v>
      </c>
      <c r="C39" s="45" t="s">
        <v>9</v>
      </c>
      <c r="D39" s="18">
        <f t="shared" ref="D39" si="15">SUM(D40:D41)</f>
        <v>0</v>
      </c>
      <c r="E39" s="19"/>
      <c r="F39" s="20"/>
      <c r="G39" s="21"/>
      <c r="H39" s="22"/>
      <c r="I39" s="19"/>
      <c r="J39" s="21"/>
      <c r="K39" s="23"/>
      <c r="L39" s="24"/>
      <c r="M39" s="19"/>
      <c r="N39" s="24"/>
    </row>
    <row r="40" spans="2:14" ht="17.25" customHeight="1">
      <c r="B40" s="64"/>
      <c r="C40" s="46" t="s">
        <v>20</v>
      </c>
      <c r="D40" s="26">
        <f>SUM(H40:N40)</f>
        <v>0</v>
      </c>
      <c r="E40" s="27"/>
      <c r="F40" s="28"/>
      <c r="G40" s="29"/>
      <c r="H40" s="30"/>
      <c r="I40" s="27"/>
      <c r="J40" s="29"/>
      <c r="K40" s="31"/>
      <c r="L40" s="32"/>
      <c r="M40" s="27"/>
      <c r="N40" s="32"/>
    </row>
    <row r="41" spans="2:14" ht="17.25" customHeight="1">
      <c r="B41" s="65"/>
      <c r="C41" s="49" t="s">
        <v>21</v>
      </c>
      <c r="D41" s="34">
        <f>SUM(E41:G41)</f>
        <v>0</v>
      </c>
      <c r="E41" s="35"/>
      <c r="F41" s="36"/>
      <c r="G41" s="37"/>
      <c r="H41" s="38"/>
      <c r="I41" s="35"/>
      <c r="J41" s="37"/>
      <c r="K41" s="39"/>
      <c r="L41" s="40"/>
      <c r="M41" s="35"/>
      <c r="N41" s="40"/>
    </row>
    <row r="42" spans="2:14" ht="17.25" customHeight="1">
      <c r="B42" s="63">
        <v>12</v>
      </c>
      <c r="C42" s="45" t="s">
        <v>9</v>
      </c>
      <c r="D42" s="18">
        <f t="shared" ref="D42" si="16">SUM(D43:D44)</f>
        <v>0</v>
      </c>
      <c r="E42" s="19"/>
      <c r="F42" s="20"/>
      <c r="G42" s="21"/>
      <c r="H42" s="22"/>
      <c r="I42" s="19"/>
      <c r="J42" s="21"/>
      <c r="K42" s="23"/>
      <c r="L42" s="24"/>
      <c r="M42" s="19"/>
      <c r="N42" s="24"/>
    </row>
    <row r="43" spans="2:14" ht="17.25" customHeight="1">
      <c r="B43" s="64"/>
      <c r="C43" s="46" t="s">
        <v>20</v>
      </c>
      <c r="D43" s="26">
        <f>SUM(H43:N43)</f>
        <v>0</v>
      </c>
      <c r="E43" s="27"/>
      <c r="F43" s="28"/>
      <c r="G43" s="29"/>
      <c r="H43" s="30"/>
      <c r="I43" s="27"/>
      <c r="J43" s="29"/>
      <c r="K43" s="31"/>
      <c r="L43" s="32"/>
      <c r="M43" s="27"/>
      <c r="N43" s="32"/>
    </row>
    <row r="44" spans="2:14" ht="17.25" customHeight="1" thickBot="1">
      <c r="B44" s="66"/>
      <c r="C44" s="51" t="s">
        <v>21</v>
      </c>
      <c r="D44" s="52">
        <f>SUM(E44:G44)</f>
        <v>0</v>
      </c>
      <c r="E44" s="53"/>
      <c r="F44" s="54"/>
      <c r="G44" s="55"/>
      <c r="H44" s="56"/>
      <c r="I44" s="53"/>
      <c r="J44" s="55"/>
      <c r="K44" s="57"/>
      <c r="L44" s="58"/>
      <c r="M44" s="53"/>
      <c r="N44" s="58"/>
    </row>
    <row r="45" spans="2:14" ht="7.5" customHeight="1">
      <c r="B45" s="59"/>
      <c r="C45" s="60"/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</row>
  </sheetData>
  <mergeCells count="32">
    <mergeCell ref="B1:N1"/>
    <mergeCell ref="B2:N2"/>
    <mergeCell ref="B3:B5"/>
    <mergeCell ref="C3:C5"/>
    <mergeCell ref="D3:D5"/>
    <mergeCell ref="E3:H3"/>
    <mergeCell ref="I3:J3"/>
    <mergeCell ref="K3:L3"/>
    <mergeCell ref="M3:N3"/>
    <mergeCell ref="M4:M5"/>
    <mergeCell ref="N4:N5"/>
    <mergeCell ref="B6:B8"/>
    <mergeCell ref="E4:E5"/>
    <mergeCell ref="F4:F5"/>
    <mergeCell ref="G4:G5"/>
    <mergeCell ref="H4:H5"/>
    <mergeCell ref="I4:I5"/>
    <mergeCell ref="J4:J5"/>
    <mergeCell ref="K4:K5"/>
    <mergeCell ref="L4:L5"/>
    <mergeCell ref="B18:B20"/>
    <mergeCell ref="B21:B23"/>
    <mergeCell ref="B24:B26"/>
    <mergeCell ref="B9:B11"/>
    <mergeCell ref="B12:B14"/>
    <mergeCell ref="B15:B17"/>
    <mergeCell ref="B36:B38"/>
    <mergeCell ref="B39:B41"/>
    <mergeCell ref="B42:B44"/>
    <mergeCell ref="B27:B29"/>
    <mergeCell ref="B30:B32"/>
    <mergeCell ref="B33:B3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2019-03-02T07:18:26Z</dcterms:created>
  <dcterms:modified xsi:type="dcterms:W3CDTF">2019-03-05T04:42:23Z</dcterms:modified>
</cp:coreProperties>
</file>