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K42" s="1"/>
  <c r="J43"/>
  <c r="I43"/>
  <c r="G43"/>
  <c r="G42" s="1"/>
  <c r="F43"/>
  <c r="E43"/>
  <c r="H43" s="1"/>
  <c r="J42"/>
  <c r="I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E36" s="1"/>
  <c r="E6" s="1"/>
  <c r="K36"/>
  <c r="J36"/>
  <c r="I36"/>
  <c r="G36"/>
  <c r="F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K30" s="1"/>
  <c r="J31"/>
  <c r="I31"/>
  <c r="G31"/>
  <c r="F31"/>
  <c r="E31"/>
  <c r="H31" s="1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F8" s="1"/>
  <c r="E20"/>
  <c r="H20" s="1"/>
  <c r="K19"/>
  <c r="J19"/>
  <c r="J7" s="1"/>
  <c r="I19"/>
  <c r="G19"/>
  <c r="F19"/>
  <c r="F7" s="1"/>
  <c r="E19"/>
  <c r="H19" s="1"/>
  <c r="K18"/>
  <c r="J18"/>
  <c r="J6" s="1"/>
  <c r="I18"/>
  <c r="G18"/>
  <c r="F18"/>
  <c r="F6" s="1"/>
  <c r="E18"/>
  <c r="G17"/>
  <c r="G8" s="1"/>
  <c r="F17"/>
  <c r="E17"/>
  <c r="H17" s="1"/>
  <c r="K16"/>
  <c r="K7" s="1"/>
  <c r="J16"/>
  <c r="I16"/>
  <c r="G16"/>
  <c r="G7" s="1"/>
  <c r="F16"/>
  <c r="E16"/>
  <c r="H16" s="1"/>
  <c r="K15"/>
  <c r="K6" s="1"/>
  <c r="J15"/>
  <c r="I15"/>
  <c r="G15"/>
  <c r="F15"/>
  <c r="E15"/>
  <c r="H14"/>
  <c r="G14"/>
  <c r="F14"/>
  <c r="E14"/>
  <c r="D14"/>
  <c r="K13"/>
  <c r="J13"/>
  <c r="I13"/>
  <c r="H13"/>
  <c r="D13" s="1"/>
  <c r="D12" s="1"/>
  <c r="G13"/>
  <c r="F13"/>
  <c r="E13"/>
  <c r="K12"/>
  <c r="J12"/>
  <c r="I12"/>
  <c r="H12"/>
  <c r="G12"/>
  <c r="F12"/>
  <c r="E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E8"/>
  <c r="I7"/>
  <c r="E7"/>
  <c r="I6"/>
  <c r="D16" l="1"/>
  <c r="H15"/>
  <c r="D34"/>
  <c r="H33"/>
  <c r="D43"/>
  <c r="H42"/>
  <c r="H8"/>
  <c r="G6"/>
  <c r="D19"/>
  <c r="H18"/>
  <c r="D10"/>
  <c r="H9"/>
  <c r="D22"/>
  <c r="H21"/>
  <c r="D31"/>
  <c r="H30"/>
  <c r="D17"/>
  <c r="D32"/>
  <c r="D44"/>
  <c r="D11"/>
  <c r="D23"/>
  <c r="H37"/>
  <c r="D38"/>
  <c r="D20"/>
  <c r="D35"/>
  <c r="D37" l="1"/>
  <c r="D36" s="1"/>
  <c r="H36"/>
  <c r="H6" s="1"/>
  <c r="D9"/>
  <c r="D6" s="1"/>
  <c r="D7"/>
  <c r="D21"/>
  <c r="D33"/>
  <c r="D30"/>
  <c r="D8"/>
  <c r="H7"/>
  <c r="D18"/>
  <c r="D42"/>
  <c r="D15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<sst xmlns="http://schemas.openxmlformats.org/spreadsheetml/2006/main" count="53" uniqueCount="16">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</sst>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5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단체"/>
      <sheetName val="5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36">
          <cell r="D136">
            <v>9891</v>
          </cell>
          <cell r="E136">
            <v>1802</v>
          </cell>
          <cell r="F136">
            <v>3843</v>
          </cell>
          <cell r="G136">
            <v>6280</v>
          </cell>
          <cell r="H136">
            <v>223</v>
          </cell>
          <cell r="V136">
            <v>803</v>
          </cell>
          <cell r="W136">
            <v>7639</v>
          </cell>
          <cell r="X136">
            <v>0</v>
          </cell>
          <cell r="Y136">
            <v>395</v>
          </cell>
          <cell r="AA136">
            <v>450</v>
          </cell>
          <cell r="AB136">
            <v>612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36">
          <cell r="C136">
            <v>7803</v>
          </cell>
          <cell r="L136">
            <v>14</v>
          </cell>
          <cell r="M136">
            <v>0</v>
          </cell>
          <cell r="V136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24" sqref="F24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141027</v>
      </c>
      <c r="E6" s="19">
        <f t="shared" ref="E6:K6" si="0">SUM(E9,E12,E15,E18,E21,E24,E27,E30,E33,E36,E39,E42)</f>
        <v>83811</v>
      </c>
      <c r="F6" s="19">
        <f>SUM(F9,F12,F15,F18,F21,F24,F27,F30,F33,F36,F39,F42)</f>
        <v>0</v>
      </c>
      <c r="G6" s="19">
        <f t="shared" si="0"/>
        <v>35084</v>
      </c>
      <c r="H6" s="19">
        <f t="shared" si="0"/>
        <v>118895</v>
      </c>
      <c r="I6" s="19">
        <f>SUM(I9,I12,I15,I18,I21,I24,I27,I30,I33,I36,I39,I42)</f>
        <v>1960</v>
      </c>
      <c r="J6" s="19">
        <f>SUM(J9,J12,J15,J18,J21,J24,J27,J30,J33,J36,J39,J42)</f>
        <v>15559</v>
      </c>
      <c r="K6" s="20">
        <f t="shared" si="0"/>
        <v>4613</v>
      </c>
    </row>
    <row r="7" spans="2:15" ht="16.5" customHeight="1">
      <c r="B7" s="17"/>
      <c r="C7" s="21" t="s">
        <v>14</v>
      </c>
      <c r="D7" s="22">
        <f>SUM(D10,D13,D16,D19,D22,D25,D28,D31,D34,D37,D40,D43)</f>
        <v>140229</v>
      </c>
      <c r="E7" s="22">
        <f>SUM(E10,E13,E16,E19,E22,E25,E28,E31,E34,E37,E40,E43)</f>
        <v>83043</v>
      </c>
      <c r="F7" s="22">
        <f t="shared" ref="F7:K7" si="1">SUM(F10,F13,F16,F19,F22,F25,F28,F31,F34,F37,F40,F43)</f>
        <v>0</v>
      </c>
      <c r="G7" s="22">
        <f t="shared" si="1"/>
        <v>35054</v>
      </c>
      <c r="H7" s="22">
        <f t="shared" si="1"/>
        <v>118097</v>
      </c>
      <c r="I7" s="22">
        <f t="shared" si="1"/>
        <v>1960</v>
      </c>
      <c r="J7" s="22">
        <f t="shared" si="1"/>
        <v>15559</v>
      </c>
      <c r="K7" s="23">
        <f t="shared" si="1"/>
        <v>4613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798</v>
      </c>
      <c r="E8" s="22">
        <f t="shared" si="2"/>
        <v>768</v>
      </c>
      <c r="F8" s="22">
        <f t="shared" si="2"/>
        <v>0</v>
      </c>
      <c r="G8" s="22">
        <f t="shared" si="2"/>
        <v>30</v>
      </c>
      <c r="H8" s="22">
        <f t="shared" si="2"/>
        <v>798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SUM('[1]5월관람객현황'!D7:G7)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'[1]5월관람객현황'!V7</f>
        <v>87</v>
      </c>
      <c r="J10" s="32">
        <f>SUM('[1]5월관람객현황'!W7:Y7)</f>
        <v>640</v>
      </c>
      <c r="K10" s="33">
        <f>SUM('[1]5월관람객현황'!AA7:AB7)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'[1]5월관람객현황'!H7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SUM('[1]5월관람객현황'!D40:G40)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'[1]5월관람객현황'!V40</f>
        <v>86</v>
      </c>
      <c r="J13" s="32">
        <f>SUM('[1]5월관람객현황'!W40:Y40)</f>
        <v>4612</v>
      </c>
      <c r="K13" s="33">
        <f>SUM('[1]5월관람객현황'!AA40:AB40)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'[1]5월관람객현황'!H40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SUM('[1]5월관람객현황'!D71:G71)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'[1]5월관람객현황'!V71</f>
        <v>263</v>
      </c>
      <c r="J16" s="32">
        <f>SUM('[1]5월관람객현황'!W71:Y71)</f>
        <v>523</v>
      </c>
      <c r="K16" s="33">
        <f>SUM('[1]5월관람객현황'!AA71:AB71)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'[1]5월관람객현황'!H71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SUM('[1]5월관람객현황'!D104:G104)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'[1]5월관람객현황'!V104</f>
        <v>721</v>
      </c>
      <c r="J19" s="32">
        <f>SUM('[1]5월관람객현황'!W104:Y104)</f>
        <v>1750</v>
      </c>
      <c r="K19" s="33">
        <f>SUM('[1]5월관람객현황'!AA104:AB104)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'[1]5월관람객현황'!H104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39741</v>
      </c>
      <c r="E21" s="28">
        <f t="shared" si="7"/>
        <v>22039</v>
      </c>
      <c r="F21" s="28">
        <f t="shared" si="7"/>
        <v>0</v>
      </c>
      <c r="G21" s="28">
        <f t="shared" si="7"/>
        <v>7803</v>
      </c>
      <c r="H21" s="28">
        <f t="shared" si="7"/>
        <v>29842</v>
      </c>
      <c r="I21" s="28">
        <f t="shared" si="7"/>
        <v>803</v>
      </c>
      <c r="J21" s="28">
        <f t="shared" si="7"/>
        <v>8034</v>
      </c>
      <c r="K21" s="29">
        <f t="shared" si="7"/>
        <v>1062</v>
      </c>
    </row>
    <row r="22" spans="2:11" ht="17.25" customHeight="1">
      <c r="B22" s="40"/>
      <c r="C22" s="41" t="s">
        <v>14</v>
      </c>
      <c r="D22" s="32">
        <f>SUM(H22:K22)</f>
        <v>39504</v>
      </c>
      <c r="E22" s="32">
        <f>SUM('[1]5월관람객현황'!D136:G136)</f>
        <v>21816</v>
      </c>
      <c r="F22" s="32">
        <f>[1]가야누리.특별전!M136-[1]가야누리.특별전!V136</f>
        <v>0</v>
      </c>
      <c r="G22" s="32">
        <f>[1]가야누리.특별전!C136-[1]가야누리.특별전!L136</f>
        <v>7789</v>
      </c>
      <c r="H22" s="32">
        <f>SUM(E22:G22)</f>
        <v>29605</v>
      </c>
      <c r="I22" s="32">
        <f>'[1]5월관람객현황'!V136</f>
        <v>803</v>
      </c>
      <c r="J22" s="32">
        <f>SUM('[1]5월관람객현황'!W136:Y136)</f>
        <v>8034</v>
      </c>
      <c r="K22" s="33">
        <f>SUM('[1]5월관람객현황'!AA136:AB136)</f>
        <v>1062</v>
      </c>
    </row>
    <row r="23" spans="2:11" ht="17.25" customHeight="1">
      <c r="B23" s="42"/>
      <c r="C23" s="43" t="s">
        <v>15</v>
      </c>
      <c r="D23" s="36">
        <f>SUM(E23:G23)</f>
        <v>237</v>
      </c>
      <c r="E23" s="36">
        <f>'[1]5월관람객현황'!H136</f>
        <v>223</v>
      </c>
      <c r="F23" s="36">
        <f>[1]가야누리.특별전!V136</f>
        <v>0</v>
      </c>
      <c r="G23" s="36">
        <f>[1]가야누리.특별전!L136</f>
        <v>14</v>
      </c>
      <c r="H23" s="32">
        <f>SUM(E23:G23)</f>
        <v>237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/>
      <c r="E24" s="28"/>
      <c r="F24" s="28"/>
      <c r="G24" s="28"/>
      <c r="H24" s="28"/>
      <c r="I24" s="28"/>
      <c r="J24" s="28"/>
      <c r="K24" s="29"/>
    </row>
    <row r="25" spans="2:11" ht="17.25" customHeight="1">
      <c r="B25" s="40"/>
      <c r="C25" s="41" t="s">
        <v>14</v>
      </c>
      <c r="D25" s="32"/>
      <c r="E25" s="32"/>
      <c r="F25" s="32"/>
      <c r="G25" s="32"/>
      <c r="H25" s="32"/>
      <c r="I25" s="32"/>
      <c r="J25" s="32"/>
      <c r="K25" s="33"/>
    </row>
    <row r="26" spans="2:11" ht="17.25" customHeight="1">
      <c r="B26" s="42"/>
      <c r="C26" s="43" t="s">
        <v>15</v>
      </c>
      <c r="D26" s="36"/>
      <c r="E26" s="36"/>
      <c r="F26" s="36"/>
      <c r="G26" s="36"/>
      <c r="H26" s="32"/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8">SUM(D28:D29)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9">
        <f t="shared" si="8"/>
        <v>0</v>
      </c>
    </row>
    <row r="28" spans="2:11" ht="17.25" customHeight="1">
      <c r="B28" s="40"/>
      <c r="C28" s="41" t="s">
        <v>14</v>
      </c>
      <c r="D28" s="32">
        <f>SUM(H28:K28)</f>
        <v>0</v>
      </c>
      <c r="E28" s="32">
        <f>SUM('[1]5월관람객현황'!D201:G201)</f>
        <v>0</v>
      </c>
      <c r="F28" s="32">
        <f>[1]가야누리.특별전!M201-[1]가야누리.특별전!V201</f>
        <v>0</v>
      </c>
      <c r="G28" s="32">
        <f>[1]가야누리.특별전!C201-[1]가야누리.특별전!L201</f>
        <v>0</v>
      </c>
      <c r="H28" s="32">
        <f>SUM(E28:G28)</f>
        <v>0</v>
      </c>
      <c r="I28" s="32">
        <f>'[1]5월관람객현황'!V201</f>
        <v>0</v>
      </c>
      <c r="J28" s="32">
        <f>SUM('[1]5월관람객현황'!W201:Y201)</f>
        <v>0</v>
      </c>
      <c r="K28" s="33">
        <f>SUM('[1]5월관람객현황'!AA201:AB201)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0</v>
      </c>
      <c r="E29" s="36">
        <f>'[1]5월관람객현황'!H201</f>
        <v>0</v>
      </c>
      <c r="F29" s="36">
        <f>[1]가야누리.특별전!V201</f>
        <v>0</v>
      </c>
      <c r="G29" s="36">
        <f>[1]가야누리.특별전!L201</f>
        <v>0</v>
      </c>
      <c r="H29" s="32">
        <f>SUM(E29:G29)</f>
        <v>0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9">SUM(D31:D32)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  <c r="J30" s="28">
        <f t="shared" si="9"/>
        <v>0</v>
      </c>
      <c r="K30" s="29">
        <f t="shared" si="9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SUM('[1]5월관람객현황'!D234:G234)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'[1]5월관람객현황'!V234</f>
        <v>0</v>
      </c>
      <c r="J31" s="32">
        <f>SUM('[1]5월관람객현황'!W234:Y234)</f>
        <v>0</v>
      </c>
      <c r="K31" s="33">
        <f>SUM('[1]5월관람객현황'!AA234:AB234)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'[1]5월관람객현황'!H234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0">SUM(D34:D35)</f>
        <v>0</v>
      </c>
      <c r="E33" s="28">
        <f t="shared" si="10"/>
        <v>0</v>
      </c>
      <c r="F33" s="28">
        <f t="shared" si="10"/>
        <v>0</v>
      </c>
      <c r="G33" s="28">
        <f t="shared" si="10"/>
        <v>0</v>
      </c>
      <c r="H33" s="28">
        <f t="shared" si="10"/>
        <v>0</v>
      </c>
      <c r="I33" s="28">
        <f t="shared" si="10"/>
        <v>0</v>
      </c>
      <c r="J33" s="28">
        <f t="shared" si="10"/>
        <v>0</v>
      </c>
      <c r="K33" s="29">
        <f t="shared" si="10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SUM('[1]5월관람객현황'!D267:G267)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'[1]5월관람객현황'!V267</f>
        <v>0</v>
      </c>
      <c r="J34" s="32">
        <f>SUM('[1]5월관람객현황'!W267:Y267)</f>
        <v>0</v>
      </c>
      <c r="K34" s="33">
        <f>SUM('[1]5월관람객현황'!AA267:AB267)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'[1]5월관람객현황'!H267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SUM('[1]5월관람객현황'!D299:G299)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'[1]5월관람객현황'!V299</f>
        <v>0</v>
      </c>
      <c r="J37" s="32">
        <f>SUM('[1]5월관람객현황'!W299:Y299)</f>
        <v>0</v>
      </c>
      <c r="K37" s="33">
        <f>SUM('[1]5월관람객현황'!AA299:AB299)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'[1]5월관람객현황'!H299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SUM('[1]5월관람객현황'!D332:G332)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'[1]5월관람객현황'!V332</f>
        <v>0</v>
      </c>
      <c r="J40" s="32">
        <f>SUM('[1]5월관람객현황'!W332:Y332)</f>
        <v>0</v>
      </c>
      <c r="K40" s="33">
        <f>SUM('[1]5월관람객현황'!AA332:AB332)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'[1]5월관람객현황'!H332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SUM('[1]5월관람객현황'!D364:G364)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'[1]5월관람객현황'!V364</f>
        <v>0</v>
      </c>
      <c r="J43" s="32">
        <f>SUM('[1]5월관람객현황'!W364:Y364)</f>
        <v>0</v>
      </c>
      <c r="K43" s="33">
        <f>SUM('[1]5월관람객현황'!AA364:AB364)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'[1]5월관람객현황'!H364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2016-06-02T01:13:44Z</dcterms:created>
  <dcterms:modified xsi:type="dcterms:W3CDTF">2016-06-02T01:14:30Z</dcterms:modified>
</cp:coreProperties>
</file>