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315" windowHeight="11205"/>
  </bookViews>
  <sheets>
    <sheet name="이용객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G41"/>
  <c r="H41" s="1"/>
  <c r="H39" s="1"/>
  <c r="F41"/>
  <c r="E41"/>
  <c r="D41"/>
  <c r="K40"/>
  <c r="J40"/>
  <c r="I40"/>
  <c r="H40"/>
  <c r="G40"/>
  <c r="F40"/>
  <c r="E40"/>
  <c r="D40"/>
  <c r="K39"/>
  <c r="J39"/>
  <c r="I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E23"/>
  <c r="H23" s="1"/>
  <c r="H21" s="1"/>
  <c r="D23"/>
  <c r="K22"/>
  <c r="J22"/>
  <c r="I22"/>
  <c r="H22"/>
  <c r="G22"/>
  <c r="F22"/>
  <c r="E22"/>
  <c r="D22"/>
  <c r="K21"/>
  <c r="J21"/>
  <c r="I21"/>
  <c r="G21"/>
  <c r="F21"/>
  <c r="E21"/>
  <c r="D21"/>
  <c r="G20"/>
  <c r="E20"/>
  <c r="H20" s="1"/>
  <c r="H18" s="1"/>
  <c r="D20"/>
  <c r="K19"/>
  <c r="J19"/>
  <c r="I19"/>
  <c r="H19"/>
  <c r="G19"/>
  <c r="F19"/>
  <c r="E19"/>
  <c r="D19"/>
  <c r="K18"/>
  <c r="J18"/>
  <c r="I18"/>
  <c r="G18"/>
  <c r="F18"/>
  <c r="E18"/>
  <c r="D18"/>
  <c r="K16"/>
  <c r="K15"/>
  <c r="G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3" l="1"/>
  <c r="H12"/>
  <c r="D34"/>
  <c r="D33" s="1"/>
  <c r="H33"/>
  <c r="D37"/>
  <c r="H36"/>
  <c r="D10"/>
  <c r="H9"/>
  <c r="H6" s="1"/>
  <c r="H7"/>
  <c r="D25"/>
  <c r="D24" s="1"/>
  <c r="H24"/>
  <c r="D31"/>
  <c r="H30"/>
  <c r="D43"/>
  <c r="H42"/>
  <c r="D32"/>
  <c r="D44"/>
  <c r="D14"/>
  <c r="D26"/>
  <c r="D38"/>
  <c r="D11"/>
  <c r="D35"/>
  <c r="D9" l="1"/>
  <c r="D7"/>
  <c r="D30"/>
  <c r="D8"/>
  <c r="D42"/>
  <c r="D36"/>
  <c r="D1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<sst xmlns="http://schemas.openxmlformats.org/spreadsheetml/2006/main" count="53" uniqueCount="16">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</sst>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2월관람객현황"/>
      <sheetName val="가야누리.특별전"/>
      <sheetName val="교육"/>
      <sheetName val="외국인"/>
      <sheetName val="Sheet1"/>
      <sheetName val="Sheet2"/>
      <sheetName val="Sheet3"/>
      <sheetName val="Sheet4"/>
      <sheetName val="Sheet5"/>
      <sheetName val="Sheet6"/>
      <sheetName val="Sheet7"/>
      <sheetName val="시간별"/>
      <sheetName val="중박"/>
      <sheetName val="전시실별"/>
      <sheetName val="종합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2090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AA71">
            <v>0</v>
          </cell>
          <cell r="AB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11</v>
          </cell>
        </row>
        <row r="40">
          <cell r="C40">
            <v>6583</v>
          </cell>
          <cell r="L40">
            <v>8</v>
          </cell>
          <cell r="M40">
            <v>3127</v>
          </cell>
        </row>
        <row r="104">
          <cell r="C104">
            <v>0</v>
          </cell>
          <cell r="L104">
            <v>0</v>
          </cell>
          <cell r="M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17" sqref="L17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63116</v>
      </c>
      <c r="E6" s="4">
        <f t="shared" ref="E6:K6" si="0">SUM(E9,E12,E15,E18,E21,E24,E27,E30,E33,E36,E39,E42)</f>
        <v>31346</v>
      </c>
      <c r="F6" s="4">
        <f>SUM(F9,F12,F15,F18,F21,F24,F27,F30,F33,F36,F39,F42)</f>
        <v>7816</v>
      </c>
      <c r="G6" s="4">
        <f t="shared" si="0"/>
        <v>16229</v>
      </c>
      <c r="H6" s="4">
        <f t="shared" si="0"/>
        <v>55391</v>
      </c>
      <c r="I6" s="4">
        <f>SUM(I9,I12,I15,I18,I21,I24,I27,I30,I33,I36,I39,I42)</f>
        <v>3186</v>
      </c>
      <c r="J6" s="4">
        <f>SUM(J9,J12,J15,J18,J21,J24,J27,J30,J33,J36,J39,J42)</f>
        <v>3220</v>
      </c>
      <c r="K6" s="5">
        <f t="shared" si="0"/>
        <v>1330</v>
      </c>
    </row>
    <row r="7" spans="2:15" ht="16.5" customHeight="1">
      <c r="B7" s="38"/>
      <c r="C7" s="6" t="s">
        <v>14</v>
      </c>
      <c r="D7" s="7">
        <f>SUM(D10,D13,D16,D19,D22,D25,D28,D31,D34,D37,D40,D43)</f>
        <v>62946</v>
      </c>
      <c r="E7" s="7">
        <f>SUM(E10,E13,E16,E19,E22,E25,E28,E31,E34,E37,E40,E43)</f>
        <v>31194</v>
      </c>
      <c r="F7" s="7">
        <f t="shared" ref="F7:K7" si="1">SUM(F10,F13,F16,F19,F22,F25,F28,F31,F34,F37,F40,F43)</f>
        <v>7805</v>
      </c>
      <c r="G7" s="7">
        <f t="shared" si="1"/>
        <v>16211</v>
      </c>
      <c r="H7" s="7">
        <f t="shared" si="1"/>
        <v>55210</v>
      </c>
      <c r="I7" s="7">
        <f t="shared" si="1"/>
        <v>3186</v>
      </c>
      <c r="J7" s="7">
        <f t="shared" si="1"/>
        <v>3220</v>
      </c>
      <c r="K7" s="8">
        <f t="shared" si="1"/>
        <v>1330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170</v>
      </c>
      <c r="E8" s="7">
        <f t="shared" si="2"/>
        <v>152</v>
      </c>
      <c r="F8" s="7">
        <f t="shared" si="2"/>
        <v>11</v>
      </c>
      <c r="G8" s="7">
        <f t="shared" si="2"/>
        <v>18</v>
      </c>
      <c r="H8" s="7">
        <f t="shared" si="2"/>
        <v>181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4689</v>
      </c>
      <c r="G9" s="11">
        <f t="shared" si="3"/>
        <v>9646</v>
      </c>
      <c r="H9" s="11">
        <f t="shared" si="3"/>
        <v>34364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37475</v>
      </c>
      <c r="E10" s="14">
        <f>SUM('[1]2월관람객현황'!D7:G7)</f>
        <v>19998</v>
      </c>
      <c r="F10" s="14">
        <f>[1]가야누리.특별전!M7</f>
        <v>4678</v>
      </c>
      <c r="G10" s="14">
        <f>[1]가야누리.특별전!C7-[1]가야누리.특별전!L7</f>
        <v>9636</v>
      </c>
      <c r="H10" s="14">
        <f>SUM(E10:G10)</f>
        <v>34312</v>
      </c>
      <c r="I10" s="14">
        <f>'[1]2월관람객현황'!V7</f>
        <v>2353</v>
      </c>
      <c r="J10" s="14">
        <f>SUM('[1]2월관람객현황'!W7:Y7)</f>
        <v>470</v>
      </c>
      <c r="K10" s="15">
        <f>SUM('[1]2월관람객현황'!AA7:AB7)</f>
        <v>340</v>
      </c>
    </row>
    <row r="11" spans="2:15" ht="17.25" customHeight="1">
      <c r="B11" s="42"/>
      <c r="C11" s="16" t="s">
        <v>15</v>
      </c>
      <c r="D11" s="17">
        <f>SUM(E11,G11)</f>
        <v>41</v>
      </c>
      <c r="E11" s="17">
        <f>'[1]2월관람객현황'!H7</f>
        <v>31</v>
      </c>
      <c r="F11" s="17">
        <f>[1]가야누리.특별전!V7</f>
        <v>11</v>
      </c>
      <c r="G11" s="17">
        <f>[1]가야누리.특별전!L7</f>
        <v>10</v>
      </c>
      <c r="H11" s="14">
        <f>SUM(E11:G11)</f>
        <v>52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25600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2750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25471</v>
      </c>
      <c r="E13" s="14">
        <f>SUM('[1]2월관람객현황'!D40:G40)</f>
        <v>11196</v>
      </c>
      <c r="F13" s="14">
        <f>[1]가야누리.특별전!M40</f>
        <v>3127</v>
      </c>
      <c r="G13" s="14">
        <f>[1]가야누리.특별전!C40-[1]가야누리.특별전!L40</f>
        <v>6575</v>
      </c>
      <c r="H13" s="14">
        <f>SUM(E13:G13)</f>
        <v>20898</v>
      </c>
      <c r="I13" s="14">
        <f>'[1]2월관람객현황'!V40</f>
        <v>833</v>
      </c>
      <c r="J13" s="14">
        <f>SUM('[1]2월관람객현황'!W40:Y40)</f>
        <v>2750</v>
      </c>
      <c r="K13" s="15">
        <f>SUM('[1]2월관람객현황'!AA40:AB40)</f>
        <v>990</v>
      </c>
    </row>
    <row r="14" spans="2:15" ht="17.25" customHeight="1">
      <c r="B14" s="42"/>
      <c r="C14" s="16" t="s">
        <v>15</v>
      </c>
      <c r="D14" s="17">
        <f>SUM(E14,G14)</f>
        <v>129</v>
      </c>
      <c r="E14" s="17">
        <f>'[1]2월관람객현황'!H40</f>
        <v>121</v>
      </c>
      <c r="F14" s="17"/>
      <c r="G14" s="17">
        <f>[1]가야누리.특별전!L40</f>
        <v>8</v>
      </c>
      <c r="H14" s="14">
        <f>SUM(E14:G14)</f>
        <v>129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/>
      <c r="E15" s="11"/>
      <c r="F15" s="11"/>
      <c r="G15" s="11"/>
      <c r="H15" s="11"/>
      <c r="I15" s="11"/>
      <c r="J15" s="11"/>
      <c r="K15" s="12">
        <f t="shared" ref="D15:K15" si="5">SUM(K16:K17)</f>
        <v>0</v>
      </c>
    </row>
    <row r="16" spans="2:15" ht="17.25" customHeight="1">
      <c r="B16" s="32"/>
      <c r="C16" s="20" t="s">
        <v>14</v>
      </c>
      <c r="D16" s="14"/>
      <c r="E16" s="14"/>
      <c r="F16" s="14"/>
      <c r="G16" s="14"/>
      <c r="H16" s="14"/>
      <c r="I16" s="14"/>
      <c r="J16" s="14"/>
      <c r="K16" s="15">
        <f>SUM('[1]2월관람객현황'!AA71:AB71)</f>
        <v>0</v>
      </c>
    </row>
    <row r="17" spans="2:11" ht="17.25" customHeight="1">
      <c r="B17" s="33"/>
      <c r="C17" s="21" t="s">
        <v>15</v>
      </c>
      <c r="D17" s="17"/>
      <c r="E17" s="17"/>
      <c r="F17" s="17"/>
      <c r="G17" s="17"/>
      <c r="H17" s="14"/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>
        <f t="shared" ref="D18:K18" si="6">SUM(D19:D20)</f>
        <v>0</v>
      </c>
      <c r="E18" s="11">
        <f t="shared" si="6"/>
        <v>0</v>
      </c>
      <c r="F18" s="11">
        <f t="shared" si="6"/>
        <v>0</v>
      </c>
      <c r="G18" s="11">
        <f t="shared" si="6"/>
        <v>0</v>
      </c>
      <c r="H18" s="11">
        <f t="shared" si="6"/>
        <v>0</v>
      </c>
      <c r="I18" s="11">
        <f t="shared" si="6"/>
        <v>0</v>
      </c>
      <c r="J18" s="11">
        <f t="shared" si="6"/>
        <v>0</v>
      </c>
      <c r="K18" s="12">
        <f t="shared" si="6"/>
        <v>0</v>
      </c>
    </row>
    <row r="19" spans="2:11" ht="17.25" customHeight="1">
      <c r="B19" s="32"/>
      <c r="C19" s="20" t="s">
        <v>14</v>
      </c>
      <c r="D19" s="14">
        <f>SUM(H19:K19)</f>
        <v>0</v>
      </c>
      <c r="E19" s="14">
        <f>SUM('[1]2월관람객현황'!D104:G104)</f>
        <v>0</v>
      </c>
      <c r="F19" s="14">
        <f>[1]가야누리.특별전!M104</f>
        <v>0</v>
      </c>
      <c r="G19" s="14">
        <f>[1]가야누리.특별전!C104-[1]가야누리.특별전!L104</f>
        <v>0</v>
      </c>
      <c r="H19" s="14">
        <f>SUM(E19:G19)</f>
        <v>0</v>
      </c>
      <c r="I19" s="14">
        <f>'[1]2월관람객현황'!V104</f>
        <v>0</v>
      </c>
      <c r="J19" s="14">
        <f>SUM('[1]2월관람객현황'!W104:Y104)</f>
        <v>0</v>
      </c>
      <c r="K19" s="15">
        <f>SUM('[1]2월관람객현황'!AA104:AB104)</f>
        <v>0</v>
      </c>
    </row>
    <row r="20" spans="2:11" ht="17.25" customHeight="1">
      <c r="B20" s="33"/>
      <c r="C20" s="21" t="s">
        <v>15</v>
      </c>
      <c r="D20" s="17">
        <f>SUM(E20,G20)</f>
        <v>0</v>
      </c>
      <c r="E20" s="17">
        <f>'[1]2월관람객현황'!H104</f>
        <v>0</v>
      </c>
      <c r="F20" s="17"/>
      <c r="G20" s="17">
        <f>[1]가야누리.특별전!L104</f>
        <v>0</v>
      </c>
      <c r="H20" s="14">
        <f>SUM(E20:G20)</f>
        <v>0</v>
      </c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7">SUM(D22:D23)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2">
        <f t="shared" si="7"/>
        <v>0</v>
      </c>
    </row>
    <row r="22" spans="2:11" ht="17.25" customHeight="1">
      <c r="B22" s="32"/>
      <c r="C22" s="20" t="s">
        <v>14</v>
      </c>
      <c r="D22" s="14">
        <f>SUM(H22:K22)</f>
        <v>0</v>
      </c>
      <c r="E22" s="14">
        <f>SUM('[1]2월관람객현황'!D136:G136)</f>
        <v>0</v>
      </c>
      <c r="F22" s="14">
        <f>[1]가야누리.특별전!M136</f>
        <v>0</v>
      </c>
      <c r="G22" s="14">
        <f>[1]가야누리.특별전!C136-[1]가야누리.특별전!L136</f>
        <v>0</v>
      </c>
      <c r="H22" s="14">
        <f>SUM(E22:G22)</f>
        <v>0</v>
      </c>
      <c r="I22" s="14">
        <f>'[1]2월관람객현황'!V136</f>
        <v>0</v>
      </c>
      <c r="J22" s="14">
        <f>SUM('[1]2월관람객현황'!W136:Y136)</f>
        <v>0</v>
      </c>
      <c r="K22" s="15">
        <f>SUM('[1]2월관람객현황'!AA136:AB136)</f>
        <v>0</v>
      </c>
    </row>
    <row r="23" spans="2:11" ht="17.25" customHeight="1">
      <c r="B23" s="33"/>
      <c r="C23" s="21" t="s">
        <v>15</v>
      </c>
      <c r="D23" s="17">
        <f>SUM(E23,G23)</f>
        <v>0</v>
      </c>
      <c r="E23" s="17">
        <f>'[1]2월관람객현황'!H136</f>
        <v>0</v>
      </c>
      <c r="F23" s="17"/>
      <c r="G23" s="17">
        <f>[1]가야누리.특별전!L136</f>
        <v>0</v>
      </c>
      <c r="H23" s="14">
        <f>SUM(E23:G23)</f>
        <v>0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8">SUM(D25:D26)</f>
        <v>0</v>
      </c>
      <c r="E24" s="11">
        <f t="shared" si="8"/>
        <v>0</v>
      </c>
      <c r="F24" s="11">
        <f t="shared" si="8"/>
        <v>0</v>
      </c>
      <c r="G24" s="11">
        <f t="shared" si="8"/>
        <v>0</v>
      </c>
      <c r="H24" s="11">
        <f t="shared" si="8"/>
        <v>0</v>
      </c>
      <c r="I24" s="11">
        <f t="shared" si="8"/>
        <v>0</v>
      </c>
      <c r="J24" s="11">
        <f t="shared" si="8"/>
        <v>0</v>
      </c>
      <c r="K24" s="12">
        <f t="shared" si="8"/>
        <v>0</v>
      </c>
    </row>
    <row r="25" spans="2:11" ht="17.25" customHeight="1">
      <c r="B25" s="32"/>
      <c r="C25" s="20" t="s">
        <v>14</v>
      </c>
      <c r="D25" s="14">
        <f>SUM(H25:K25)</f>
        <v>0</v>
      </c>
      <c r="E25" s="14">
        <f>SUM('[1]2월관람객현황'!D169:G169)</f>
        <v>0</v>
      </c>
      <c r="F25" s="14">
        <f>[1]가야누리.특별전!M169-[1]가야누리.특별전!V169</f>
        <v>0</v>
      </c>
      <c r="G25" s="14">
        <f>[1]가야누리.특별전!C169-[1]가야누리.특별전!L169</f>
        <v>0</v>
      </c>
      <c r="H25" s="14">
        <f>SUM(E25:G25)</f>
        <v>0</v>
      </c>
      <c r="I25" s="14">
        <f>'[1]2월관람객현황'!V169</f>
        <v>0</v>
      </c>
      <c r="J25" s="14">
        <f>SUM('[1]2월관람객현황'!W169:Y169)</f>
        <v>0</v>
      </c>
      <c r="K25" s="15">
        <f>SUM('[1]2월관람객현황'!AA169:AB169)</f>
        <v>0</v>
      </c>
    </row>
    <row r="26" spans="2:11" ht="17.25" customHeight="1">
      <c r="B26" s="33"/>
      <c r="C26" s="21" t="s">
        <v>15</v>
      </c>
      <c r="D26" s="17">
        <f>SUM(E26:G26)</f>
        <v>0</v>
      </c>
      <c r="E26" s="17">
        <f>'[1]2월관람객현황'!H169</f>
        <v>0</v>
      </c>
      <c r="F26" s="17">
        <f>[1]가야누리.특별전!V169</f>
        <v>0</v>
      </c>
      <c r="G26" s="17">
        <f>[1]가야누리.특별전!L169</f>
        <v>0</v>
      </c>
      <c r="H26" s="14">
        <f>SUM(E26:G26)</f>
        <v>0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9">SUM(D28:D29)</f>
        <v>0</v>
      </c>
      <c r="E27" s="11">
        <f t="shared" si="9"/>
        <v>0</v>
      </c>
      <c r="F27" s="11">
        <f t="shared" si="9"/>
        <v>0</v>
      </c>
      <c r="G27" s="11">
        <f t="shared" si="9"/>
        <v>0</v>
      </c>
      <c r="H27" s="11">
        <f t="shared" si="9"/>
        <v>0</v>
      </c>
      <c r="I27" s="11">
        <f t="shared" si="9"/>
        <v>0</v>
      </c>
      <c r="J27" s="11">
        <f t="shared" si="9"/>
        <v>0</v>
      </c>
      <c r="K27" s="12">
        <f t="shared" si="9"/>
        <v>0</v>
      </c>
    </row>
    <row r="28" spans="2:11" ht="17.25" customHeight="1">
      <c r="B28" s="32"/>
      <c r="C28" s="20" t="s">
        <v>14</v>
      </c>
      <c r="D28" s="14">
        <f>SUM(H28:K28)</f>
        <v>0</v>
      </c>
      <c r="E28" s="14">
        <f>SUM('[1]2월관람객현황'!D201:G201)</f>
        <v>0</v>
      </c>
      <c r="F28" s="14">
        <f>[1]가야누리.특별전!M201-[1]가야누리.특별전!V201</f>
        <v>0</v>
      </c>
      <c r="G28" s="14">
        <f>[1]가야누리.특별전!C201-[1]가야누리.특별전!L201</f>
        <v>0</v>
      </c>
      <c r="H28" s="14">
        <f>SUM(E28:G28)</f>
        <v>0</v>
      </c>
      <c r="I28" s="14">
        <f>'[1]2월관람객현황'!V201</f>
        <v>0</v>
      </c>
      <c r="J28" s="14">
        <f>SUM('[1]2월관람객현황'!W201:Y201)</f>
        <v>0</v>
      </c>
      <c r="K28" s="15">
        <f>SUM('[1]2월관람객현황'!AA201:AB201)</f>
        <v>0</v>
      </c>
    </row>
    <row r="29" spans="2:11" ht="17.25" customHeight="1">
      <c r="B29" s="33"/>
      <c r="C29" s="21" t="s">
        <v>15</v>
      </c>
      <c r="D29" s="17">
        <f>SUM(E29:G29)</f>
        <v>0</v>
      </c>
      <c r="E29" s="17">
        <f>'[1]2월관람객현황'!H201</f>
        <v>0</v>
      </c>
      <c r="F29" s="17">
        <f>[1]가야누리.특별전!V201</f>
        <v>0</v>
      </c>
      <c r="G29" s="17">
        <f>[1]가야누리.특별전!L201</f>
        <v>0</v>
      </c>
      <c r="H29" s="14">
        <f>SUM(E29:G29)</f>
        <v>0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10">SUM(D31:D32)</f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2">
        <f t="shared" si="10"/>
        <v>0</v>
      </c>
    </row>
    <row r="31" spans="2:11" ht="17.25" customHeight="1">
      <c r="B31" s="32"/>
      <c r="C31" s="20" t="s">
        <v>14</v>
      </c>
      <c r="D31" s="14">
        <f>SUM(H31:K31)</f>
        <v>0</v>
      </c>
      <c r="E31" s="14">
        <f>SUM('[1]2월관람객현황'!D234:G234)</f>
        <v>0</v>
      </c>
      <c r="F31" s="14">
        <f>[1]가야누리.특별전!M234-[1]가야누리.특별전!V234</f>
        <v>0</v>
      </c>
      <c r="G31" s="14">
        <f>[1]가야누리.특별전!C234-[1]가야누리.특별전!L234</f>
        <v>0</v>
      </c>
      <c r="H31" s="14">
        <f>SUM(E31:G31)</f>
        <v>0</v>
      </c>
      <c r="I31" s="14">
        <f>'[1]2월관람객현황'!V234</f>
        <v>0</v>
      </c>
      <c r="J31" s="14">
        <f>SUM('[1]2월관람객현황'!W234:Y234)</f>
        <v>0</v>
      </c>
      <c r="K31" s="15">
        <f>SUM('[1]2월관람객현황'!AA234:AB234)</f>
        <v>0</v>
      </c>
    </row>
    <row r="32" spans="2:11" ht="17.25" customHeight="1">
      <c r="B32" s="33"/>
      <c r="C32" s="21" t="s">
        <v>15</v>
      </c>
      <c r="D32" s="17">
        <f>SUM(E32:G32)</f>
        <v>0</v>
      </c>
      <c r="E32" s="17">
        <f>'[1]2월관람객현황'!H234</f>
        <v>0</v>
      </c>
      <c r="F32" s="17">
        <f>[1]가야누리.특별전!V234</f>
        <v>0</v>
      </c>
      <c r="G32" s="17">
        <f>[1]가야누리.특별전!L234</f>
        <v>0</v>
      </c>
      <c r="H32" s="14">
        <f>SUM(E32:G32)</f>
        <v>0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1">SUM(D34:D35)</f>
        <v>0</v>
      </c>
      <c r="E33" s="11">
        <f t="shared" si="11"/>
        <v>0</v>
      </c>
      <c r="F33" s="11">
        <f t="shared" si="11"/>
        <v>0</v>
      </c>
      <c r="G33" s="11">
        <f t="shared" si="11"/>
        <v>0</v>
      </c>
      <c r="H33" s="11">
        <f t="shared" si="11"/>
        <v>0</v>
      </c>
      <c r="I33" s="11">
        <f t="shared" si="11"/>
        <v>0</v>
      </c>
      <c r="J33" s="11">
        <f t="shared" si="11"/>
        <v>0</v>
      </c>
      <c r="K33" s="12">
        <f t="shared" si="11"/>
        <v>0</v>
      </c>
    </row>
    <row r="34" spans="2:11" ht="17.25" customHeight="1">
      <c r="B34" s="32"/>
      <c r="C34" s="20" t="s">
        <v>14</v>
      </c>
      <c r="D34" s="14">
        <f>SUM(H34:K34)</f>
        <v>0</v>
      </c>
      <c r="E34" s="14">
        <f>SUM('[1]2월관람객현황'!D267:G267)</f>
        <v>0</v>
      </c>
      <c r="F34" s="14">
        <f>[1]가야누리.특별전!M267-[1]가야누리.특별전!V267</f>
        <v>0</v>
      </c>
      <c r="G34" s="14">
        <f>[1]가야누리.특별전!C267-[1]가야누리.특별전!L267</f>
        <v>0</v>
      </c>
      <c r="H34" s="14">
        <f>SUM(E34:G34)</f>
        <v>0</v>
      </c>
      <c r="I34" s="14">
        <f>'[1]2월관람객현황'!V267</f>
        <v>0</v>
      </c>
      <c r="J34" s="14">
        <f>SUM('[1]2월관람객현황'!W267:Y267)</f>
        <v>0</v>
      </c>
      <c r="K34" s="15">
        <f>SUM('[1]2월관람객현황'!AA267:AB267)</f>
        <v>0</v>
      </c>
    </row>
    <row r="35" spans="2:11" ht="17.25" customHeight="1">
      <c r="B35" s="33"/>
      <c r="C35" s="23" t="s">
        <v>15</v>
      </c>
      <c r="D35" s="17">
        <f>SUM(E35:G35)</f>
        <v>0</v>
      </c>
      <c r="E35" s="17">
        <f>'[1]2월관람객현황'!H267</f>
        <v>0</v>
      </c>
      <c r="F35" s="17">
        <f>[1]가야누리.특별전!V267</f>
        <v>0</v>
      </c>
      <c r="G35" s="17">
        <f>[1]가야누리.특별전!L267</f>
        <v>0</v>
      </c>
      <c r="H35" s="14">
        <f>SUM(E35:G35)</f>
        <v>0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 t="shared" ref="D36:K36" si="12">SUM(D37:D38)</f>
        <v>0</v>
      </c>
      <c r="E36" s="11">
        <f t="shared" si="12"/>
        <v>0</v>
      </c>
      <c r="F36" s="11">
        <f t="shared" si="12"/>
        <v>0</v>
      </c>
      <c r="G36" s="11">
        <f t="shared" si="12"/>
        <v>0</v>
      </c>
      <c r="H36" s="11">
        <f t="shared" si="12"/>
        <v>0</v>
      </c>
      <c r="I36" s="11">
        <f t="shared" si="12"/>
        <v>0</v>
      </c>
      <c r="J36" s="11">
        <f t="shared" si="12"/>
        <v>0</v>
      </c>
      <c r="K36" s="12">
        <f t="shared" si="12"/>
        <v>0</v>
      </c>
    </row>
    <row r="37" spans="2:11" ht="17.25" customHeight="1">
      <c r="B37" s="32"/>
      <c r="C37" s="20" t="s">
        <v>14</v>
      </c>
      <c r="D37" s="14">
        <f>SUM(H37:K37)</f>
        <v>0</v>
      </c>
      <c r="E37" s="14">
        <f>SUM('[1]2월관람객현황'!D299:G299)</f>
        <v>0</v>
      </c>
      <c r="F37" s="14">
        <f>[1]가야누리.특별전!M299-[1]가야누리.특별전!V299</f>
        <v>0</v>
      </c>
      <c r="G37" s="14">
        <f>[1]가야누리.특별전!C299-[1]가야누리.특별전!L299</f>
        <v>0</v>
      </c>
      <c r="H37" s="14">
        <f>SUM(E37:G37)</f>
        <v>0</v>
      </c>
      <c r="I37" s="14">
        <f>'[1]2월관람객현황'!V299</f>
        <v>0</v>
      </c>
      <c r="J37" s="14">
        <f>SUM('[1]2월관람객현황'!W299:Y299)</f>
        <v>0</v>
      </c>
      <c r="K37" s="15">
        <f>SUM('[1]2월관람객현황'!AA299:AB299)</f>
        <v>0</v>
      </c>
    </row>
    <row r="38" spans="2:11" ht="17.25" customHeight="1">
      <c r="B38" s="33"/>
      <c r="C38" s="23" t="s">
        <v>15</v>
      </c>
      <c r="D38" s="17">
        <f>SUM(E38:G38)</f>
        <v>0</v>
      </c>
      <c r="E38" s="17">
        <f>'[1]2월관람객현황'!H299</f>
        <v>0</v>
      </c>
      <c r="F38" s="17">
        <f>[1]가야누리.특별전!V299</f>
        <v>0</v>
      </c>
      <c r="G38" s="17">
        <f>[1]가야누리.특별전!L299</f>
        <v>0</v>
      </c>
      <c r="H38" s="14">
        <f>SUM(E38:G38)</f>
        <v>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3">SUM(D40:D41)</f>
        <v>0</v>
      </c>
      <c r="E39" s="11">
        <f t="shared" si="13"/>
        <v>0</v>
      </c>
      <c r="F39" s="11">
        <f t="shared" si="13"/>
        <v>0</v>
      </c>
      <c r="G39" s="11">
        <f t="shared" si="13"/>
        <v>0</v>
      </c>
      <c r="H39" s="11">
        <f t="shared" si="13"/>
        <v>0</v>
      </c>
      <c r="I39" s="11">
        <f t="shared" si="13"/>
        <v>0</v>
      </c>
      <c r="J39" s="11">
        <f t="shared" si="13"/>
        <v>0</v>
      </c>
      <c r="K39" s="12">
        <f t="shared" si="13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SUM('[1]2월관람객현황'!D332:G332)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'[1]2월관람객현황'!V332</f>
        <v>0</v>
      </c>
      <c r="J40" s="14">
        <f>SUM('[1]2월관람객현황'!W332:Y332)</f>
        <v>0</v>
      </c>
      <c r="K40" s="15">
        <f>SUM('[1]2월관람객현황'!AA332:AB332)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'[1]2월관람객현황'!H332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4">SUM(D43:D44)</f>
        <v>0</v>
      </c>
      <c r="E42" s="11">
        <f t="shared" si="14"/>
        <v>0</v>
      </c>
      <c r="F42" s="11">
        <f t="shared" si="14"/>
        <v>0</v>
      </c>
      <c r="G42" s="11">
        <f t="shared" si="14"/>
        <v>0</v>
      </c>
      <c r="H42" s="11">
        <f t="shared" si="14"/>
        <v>0</v>
      </c>
      <c r="I42" s="11">
        <f t="shared" si="14"/>
        <v>0</v>
      </c>
      <c r="J42" s="11">
        <f t="shared" si="14"/>
        <v>0</v>
      </c>
      <c r="K42" s="12">
        <f t="shared" si="14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SUM('[1]2월관람객현황'!D364:G364)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'[1]2월관람객현황'!V364</f>
        <v>0</v>
      </c>
      <c r="J43" s="14">
        <f>SUM('[1]2월관람객현황'!W364:Y364)</f>
        <v>0</v>
      </c>
      <c r="K43" s="15">
        <f>SUM('[1]2월관람객현황'!AA364:AB364)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'[1]2월관람객현황'!H364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전시실</dc:creator>
  <cp:lastModifiedBy>전시실</cp:lastModifiedBy>
  <dcterms:created xsi:type="dcterms:W3CDTF">2015-03-06T04:40:33Z</dcterms:created>
  <dcterms:modified xsi:type="dcterms:W3CDTF">2015-03-06T04:41:25Z</dcterms:modified>
</cp:coreProperties>
</file>