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2021년 2월시설이용" sheetId="1" r:id="rId1"/>
  </sheets>
  <externalReferences>
    <externalReference r:id="rId2"/>
  </externalReferences>
  <definedNames>
    <definedName name="_xlnm._FilterDatabase" localSheetId="0" hidden="1">'2021년 2월시설이용'!$A$38:$S$38</definedName>
    <definedName name="_xlnm.Print_Titles" localSheetId="0">'2021년 2월시설이용'!$1:$3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P4" i="1"/>
  <c r="O4" i="1"/>
  <c r="N4" i="1"/>
  <c r="M4" i="1"/>
  <c r="L4" i="1"/>
  <c r="K4" i="1"/>
  <c r="J4" i="1"/>
  <c r="I4" i="1"/>
  <c r="H4" i="1"/>
  <c r="G4" i="1"/>
  <c r="F4" i="1"/>
  <c r="E4" i="1"/>
  <c r="Q67" i="1" l="1"/>
  <c r="P67" i="1"/>
  <c r="N67" i="1"/>
  <c r="M67" i="1"/>
  <c r="L67" i="1"/>
  <c r="K67" i="1"/>
  <c r="J67" i="1"/>
  <c r="H67" i="1"/>
  <c r="G67" i="1"/>
  <c r="F67" i="1"/>
  <c r="Q66" i="1"/>
  <c r="P66" i="1"/>
  <c r="N66" i="1"/>
  <c r="M66" i="1"/>
  <c r="L66" i="1"/>
  <c r="K66" i="1"/>
  <c r="J66" i="1"/>
  <c r="H66" i="1"/>
  <c r="G66" i="1"/>
  <c r="F66" i="1"/>
  <c r="I66" i="1" s="1"/>
  <c r="Q65" i="1"/>
  <c r="P65" i="1"/>
  <c r="N65" i="1"/>
  <c r="M65" i="1"/>
  <c r="L65" i="1"/>
  <c r="K65" i="1"/>
  <c r="J65" i="1"/>
  <c r="O65" i="1" s="1"/>
  <c r="H65" i="1"/>
  <c r="G65" i="1"/>
  <c r="F65" i="1"/>
  <c r="Q64" i="1"/>
  <c r="P64" i="1"/>
  <c r="N64" i="1"/>
  <c r="M64" i="1"/>
  <c r="L64" i="1"/>
  <c r="K64" i="1"/>
  <c r="J64" i="1"/>
  <c r="H64" i="1"/>
  <c r="G64" i="1"/>
  <c r="F64" i="1"/>
  <c r="Q63" i="1"/>
  <c r="P63" i="1"/>
  <c r="N63" i="1"/>
  <c r="M63" i="1"/>
  <c r="L63" i="1"/>
  <c r="K63" i="1"/>
  <c r="J63" i="1"/>
  <c r="H63" i="1"/>
  <c r="I63" i="1" s="1"/>
  <c r="G63" i="1"/>
  <c r="F63" i="1"/>
  <c r="Q62" i="1"/>
  <c r="P62" i="1"/>
  <c r="N62" i="1"/>
  <c r="M62" i="1"/>
  <c r="L62" i="1"/>
  <c r="K62" i="1"/>
  <c r="J62" i="1"/>
  <c r="H62" i="1"/>
  <c r="G62" i="1"/>
  <c r="F62" i="1"/>
  <c r="I62" i="1" s="1"/>
  <c r="Q61" i="1"/>
  <c r="P61" i="1"/>
  <c r="N61" i="1"/>
  <c r="M61" i="1"/>
  <c r="L61" i="1"/>
  <c r="K61" i="1"/>
  <c r="J61" i="1"/>
  <c r="H61" i="1"/>
  <c r="G61" i="1"/>
  <c r="F61" i="1"/>
  <c r="Q60" i="1"/>
  <c r="P60" i="1"/>
  <c r="N60" i="1"/>
  <c r="M60" i="1"/>
  <c r="L60" i="1"/>
  <c r="K60" i="1"/>
  <c r="J60" i="1"/>
  <c r="H60" i="1"/>
  <c r="I60" i="1" s="1"/>
  <c r="G60" i="1"/>
  <c r="F60" i="1"/>
  <c r="Q59" i="1"/>
  <c r="P59" i="1"/>
  <c r="N59" i="1"/>
  <c r="M59" i="1"/>
  <c r="L59" i="1"/>
  <c r="K59" i="1"/>
  <c r="J59" i="1"/>
  <c r="H59" i="1"/>
  <c r="G59" i="1"/>
  <c r="I59" i="1" s="1"/>
  <c r="F59" i="1"/>
  <c r="Q58" i="1"/>
  <c r="P58" i="1"/>
  <c r="N58" i="1"/>
  <c r="M58" i="1"/>
  <c r="L58" i="1"/>
  <c r="K58" i="1"/>
  <c r="J58" i="1"/>
  <c r="H58" i="1"/>
  <c r="I58" i="1" s="1"/>
  <c r="G58" i="1"/>
  <c r="F58" i="1"/>
  <c r="Q57" i="1"/>
  <c r="P57" i="1"/>
  <c r="N57" i="1"/>
  <c r="M57" i="1"/>
  <c r="L57" i="1"/>
  <c r="K57" i="1"/>
  <c r="J57" i="1"/>
  <c r="I57" i="1"/>
  <c r="H57" i="1"/>
  <c r="G57" i="1"/>
  <c r="F57" i="1"/>
  <c r="Q56" i="1"/>
  <c r="P56" i="1"/>
  <c r="N56" i="1"/>
  <c r="M56" i="1"/>
  <c r="L56" i="1"/>
  <c r="K56" i="1"/>
  <c r="O56" i="1" s="1"/>
  <c r="J56" i="1"/>
  <c r="H56" i="1"/>
  <c r="G56" i="1"/>
  <c r="F56" i="1"/>
  <c r="Q55" i="1"/>
  <c r="P55" i="1"/>
  <c r="N55" i="1"/>
  <c r="M55" i="1"/>
  <c r="L55" i="1"/>
  <c r="K55" i="1"/>
  <c r="J55" i="1"/>
  <c r="H55" i="1"/>
  <c r="G55" i="1"/>
  <c r="F55" i="1"/>
  <c r="Q54" i="1"/>
  <c r="P54" i="1"/>
  <c r="N54" i="1"/>
  <c r="M54" i="1"/>
  <c r="L54" i="1"/>
  <c r="K54" i="1"/>
  <c r="J54" i="1"/>
  <c r="H54" i="1"/>
  <c r="G54" i="1"/>
  <c r="F54" i="1"/>
  <c r="I54" i="1" s="1"/>
  <c r="Q53" i="1"/>
  <c r="P53" i="1"/>
  <c r="N53" i="1"/>
  <c r="M53" i="1"/>
  <c r="L53" i="1"/>
  <c r="K53" i="1"/>
  <c r="O53" i="1" s="1"/>
  <c r="J53" i="1"/>
  <c r="H53" i="1"/>
  <c r="G53" i="1"/>
  <c r="F53" i="1"/>
  <c r="Q52" i="1"/>
  <c r="P52" i="1"/>
  <c r="N52" i="1"/>
  <c r="M52" i="1"/>
  <c r="L52" i="1"/>
  <c r="K52" i="1"/>
  <c r="J52" i="1"/>
  <c r="H52" i="1"/>
  <c r="G52" i="1"/>
  <c r="F52" i="1"/>
  <c r="Q51" i="1"/>
  <c r="P51" i="1"/>
  <c r="N51" i="1"/>
  <c r="M51" i="1"/>
  <c r="L51" i="1"/>
  <c r="K51" i="1"/>
  <c r="J51" i="1"/>
  <c r="H51" i="1"/>
  <c r="G51" i="1"/>
  <c r="F51" i="1"/>
  <c r="Q50" i="1"/>
  <c r="P50" i="1"/>
  <c r="N50" i="1"/>
  <c r="M50" i="1"/>
  <c r="L50" i="1"/>
  <c r="K50" i="1"/>
  <c r="J50" i="1"/>
  <c r="H50" i="1"/>
  <c r="G50" i="1"/>
  <c r="F50" i="1"/>
  <c r="I50" i="1" s="1"/>
  <c r="Q49" i="1"/>
  <c r="P49" i="1"/>
  <c r="N49" i="1"/>
  <c r="M49" i="1"/>
  <c r="L49" i="1"/>
  <c r="K49" i="1"/>
  <c r="J49" i="1"/>
  <c r="H49" i="1"/>
  <c r="G49" i="1"/>
  <c r="F49" i="1"/>
  <c r="Q48" i="1"/>
  <c r="P48" i="1"/>
  <c r="N48" i="1"/>
  <c r="M48" i="1"/>
  <c r="L48" i="1"/>
  <c r="K48" i="1"/>
  <c r="J48" i="1"/>
  <c r="H48" i="1"/>
  <c r="I48" i="1" s="1"/>
  <c r="G48" i="1"/>
  <c r="F48" i="1"/>
  <c r="Q47" i="1"/>
  <c r="P47" i="1"/>
  <c r="N47" i="1"/>
  <c r="M47" i="1"/>
  <c r="L47" i="1"/>
  <c r="K47" i="1"/>
  <c r="J47" i="1"/>
  <c r="H47" i="1"/>
  <c r="G47" i="1"/>
  <c r="I47" i="1" s="1"/>
  <c r="F47" i="1"/>
  <c r="Q46" i="1"/>
  <c r="P46" i="1"/>
  <c r="N46" i="1"/>
  <c r="M46" i="1"/>
  <c r="L46" i="1"/>
  <c r="K46" i="1"/>
  <c r="J46" i="1"/>
  <c r="H46" i="1"/>
  <c r="I46" i="1" s="1"/>
  <c r="G46" i="1"/>
  <c r="F46" i="1"/>
  <c r="Q45" i="1"/>
  <c r="P45" i="1"/>
  <c r="N45" i="1"/>
  <c r="O45" i="1" s="1"/>
  <c r="M45" i="1"/>
  <c r="L45" i="1"/>
  <c r="K45" i="1"/>
  <c r="J45" i="1"/>
  <c r="H45" i="1"/>
  <c r="G45" i="1"/>
  <c r="I45" i="1" s="1"/>
  <c r="F45" i="1"/>
  <c r="Q44" i="1"/>
  <c r="P44" i="1"/>
  <c r="N44" i="1"/>
  <c r="M44" i="1"/>
  <c r="L44" i="1"/>
  <c r="K44" i="1"/>
  <c r="J44" i="1"/>
  <c r="O44" i="1" s="1"/>
  <c r="H44" i="1"/>
  <c r="G44" i="1"/>
  <c r="F44" i="1"/>
  <c r="Q43" i="1"/>
  <c r="P43" i="1"/>
  <c r="N43" i="1"/>
  <c r="M43" i="1"/>
  <c r="L43" i="1"/>
  <c r="K43" i="1"/>
  <c r="J43" i="1"/>
  <c r="H43" i="1"/>
  <c r="G43" i="1"/>
  <c r="F43" i="1"/>
  <c r="I43" i="1" s="1"/>
  <c r="Q42" i="1"/>
  <c r="P42" i="1"/>
  <c r="N42" i="1"/>
  <c r="M42" i="1"/>
  <c r="L42" i="1"/>
  <c r="K42" i="1"/>
  <c r="J42" i="1"/>
  <c r="H42" i="1"/>
  <c r="G42" i="1"/>
  <c r="F42" i="1"/>
  <c r="I42" i="1" s="1"/>
  <c r="Q41" i="1"/>
  <c r="P41" i="1"/>
  <c r="N41" i="1"/>
  <c r="M41" i="1"/>
  <c r="L41" i="1"/>
  <c r="K41" i="1"/>
  <c r="O41" i="1" s="1"/>
  <c r="J41" i="1"/>
  <c r="H41" i="1"/>
  <c r="G41" i="1"/>
  <c r="F41" i="1"/>
  <c r="Q40" i="1"/>
  <c r="P40" i="1"/>
  <c r="N40" i="1"/>
  <c r="M40" i="1"/>
  <c r="L40" i="1"/>
  <c r="K40" i="1"/>
  <c r="J40" i="1"/>
  <c r="H40" i="1"/>
  <c r="G40" i="1"/>
  <c r="F40" i="1"/>
  <c r="Q39" i="1"/>
  <c r="P39" i="1"/>
  <c r="N39" i="1"/>
  <c r="M39" i="1"/>
  <c r="L39" i="1"/>
  <c r="K39" i="1"/>
  <c r="J39" i="1"/>
  <c r="H39" i="1"/>
  <c r="G39" i="1"/>
  <c r="F39" i="1"/>
  <c r="Q36" i="1"/>
  <c r="P36" i="1"/>
  <c r="N36" i="1"/>
  <c r="M36" i="1"/>
  <c r="L36" i="1"/>
  <c r="K36" i="1"/>
  <c r="J36" i="1"/>
  <c r="O36" i="1" s="1"/>
  <c r="H36" i="1"/>
  <c r="G36" i="1"/>
  <c r="I36" i="1" s="1"/>
  <c r="F36" i="1"/>
  <c r="Q35" i="1"/>
  <c r="P35" i="1"/>
  <c r="N35" i="1"/>
  <c r="M35" i="1"/>
  <c r="L35" i="1"/>
  <c r="K35" i="1"/>
  <c r="J35" i="1"/>
  <c r="H35" i="1"/>
  <c r="G35" i="1"/>
  <c r="F35" i="1"/>
  <c r="Q34" i="1"/>
  <c r="P34" i="1"/>
  <c r="N34" i="1"/>
  <c r="M34" i="1"/>
  <c r="L34" i="1"/>
  <c r="K34" i="1"/>
  <c r="J34" i="1"/>
  <c r="H34" i="1"/>
  <c r="G34" i="1"/>
  <c r="F34" i="1"/>
  <c r="I34" i="1" s="1"/>
  <c r="Q33" i="1"/>
  <c r="P33" i="1"/>
  <c r="N33" i="1"/>
  <c r="M33" i="1"/>
  <c r="L33" i="1"/>
  <c r="K33" i="1"/>
  <c r="J33" i="1"/>
  <c r="H33" i="1"/>
  <c r="G33" i="1"/>
  <c r="F33" i="1"/>
  <c r="I33" i="1" s="1"/>
  <c r="Q32" i="1"/>
  <c r="P32" i="1"/>
  <c r="N32" i="1"/>
  <c r="M32" i="1"/>
  <c r="L32" i="1"/>
  <c r="K32" i="1"/>
  <c r="J32" i="1"/>
  <c r="H32" i="1"/>
  <c r="G32" i="1"/>
  <c r="F32" i="1"/>
  <c r="Q31" i="1"/>
  <c r="P31" i="1"/>
  <c r="N31" i="1"/>
  <c r="M31" i="1"/>
  <c r="L31" i="1"/>
  <c r="K31" i="1"/>
  <c r="J31" i="1"/>
  <c r="O31" i="1" s="1"/>
  <c r="H31" i="1"/>
  <c r="G31" i="1"/>
  <c r="F31" i="1"/>
  <c r="Q30" i="1"/>
  <c r="P30" i="1"/>
  <c r="N30" i="1"/>
  <c r="M30" i="1"/>
  <c r="L30" i="1"/>
  <c r="K30" i="1"/>
  <c r="J30" i="1"/>
  <c r="H30" i="1"/>
  <c r="G30" i="1"/>
  <c r="F30" i="1"/>
  <c r="Q29" i="1"/>
  <c r="P29" i="1"/>
  <c r="N29" i="1"/>
  <c r="M29" i="1"/>
  <c r="L29" i="1"/>
  <c r="K29" i="1"/>
  <c r="J29" i="1"/>
  <c r="H29" i="1"/>
  <c r="G29" i="1"/>
  <c r="F29" i="1"/>
  <c r="Q28" i="1"/>
  <c r="P28" i="1"/>
  <c r="N28" i="1"/>
  <c r="M28" i="1"/>
  <c r="L28" i="1"/>
  <c r="K28" i="1"/>
  <c r="J28" i="1"/>
  <c r="O28" i="1" s="1"/>
  <c r="H28" i="1"/>
  <c r="G28" i="1"/>
  <c r="F28" i="1"/>
  <c r="Q27" i="1"/>
  <c r="P27" i="1"/>
  <c r="N27" i="1"/>
  <c r="M27" i="1"/>
  <c r="L27" i="1"/>
  <c r="K27" i="1"/>
  <c r="J27" i="1"/>
  <c r="H27" i="1"/>
  <c r="G27" i="1"/>
  <c r="F27" i="1"/>
  <c r="I27" i="1" s="1"/>
  <c r="Q26" i="1"/>
  <c r="P26" i="1"/>
  <c r="N26" i="1"/>
  <c r="M26" i="1"/>
  <c r="L26" i="1"/>
  <c r="K26" i="1"/>
  <c r="J26" i="1"/>
  <c r="H26" i="1"/>
  <c r="G26" i="1"/>
  <c r="F26" i="1"/>
  <c r="Q25" i="1"/>
  <c r="P25" i="1"/>
  <c r="N25" i="1"/>
  <c r="M25" i="1"/>
  <c r="L25" i="1"/>
  <c r="K25" i="1"/>
  <c r="J25" i="1"/>
  <c r="O25" i="1" s="1"/>
  <c r="H25" i="1"/>
  <c r="G25" i="1"/>
  <c r="F25" i="1"/>
  <c r="I25" i="1" s="1"/>
  <c r="Q24" i="1"/>
  <c r="P24" i="1"/>
  <c r="N24" i="1"/>
  <c r="M24" i="1"/>
  <c r="L24" i="1"/>
  <c r="K24" i="1"/>
  <c r="J24" i="1"/>
  <c r="H24" i="1"/>
  <c r="G24" i="1"/>
  <c r="F24" i="1"/>
  <c r="Q23" i="1"/>
  <c r="P23" i="1"/>
  <c r="N23" i="1"/>
  <c r="M23" i="1"/>
  <c r="L23" i="1"/>
  <c r="K23" i="1"/>
  <c r="J23" i="1"/>
  <c r="H23" i="1"/>
  <c r="G23" i="1"/>
  <c r="F23" i="1"/>
  <c r="Q22" i="1"/>
  <c r="P22" i="1"/>
  <c r="N22" i="1"/>
  <c r="M22" i="1"/>
  <c r="L22" i="1"/>
  <c r="K22" i="1"/>
  <c r="J22" i="1"/>
  <c r="H22" i="1"/>
  <c r="G22" i="1"/>
  <c r="F22" i="1"/>
  <c r="I22" i="1" s="1"/>
  <c r="Q21" i="1"/>
  <c r="P21" i="1"/>
  <c r="N21" i="1"/>
  <c r="M21" i="1"/>
  <c r="L21" i="1"/>
  <c r="K21" i="1"/>
  <c r="J21" i="1"/>
  <c r="H21" i="1"/>
  <c r="G21" i="1"/>
  <c r="F21" i="1"/>
  <c r="Q20" i="1"/>
  <c r="P20" i="1"/>
  <c r="N20" i="1"/>
  <c r="O20" i="1" s="1"/>
  <c r="M20" i="1"/>
  <c r="L20" i="1"/>
  <c r="K20" i="1"/>
  <c r="J20" i="1"/>
  <c r="H20" i="1"/>
  <c r="G20" i="1"/>
  <c r="F20" i="1"/>
  <c r="I20" i="1" s="1"/>
  <c r="Q19" i="1"/>
  <c r="P19" i="1"/>
  <c r="N19" i="1"/>
  <c r="M19" i="1"/>
  <c r="L19" i="1"/>
  <c r="K19" i="1"/>
  <c r="O19" i="1" s="1"/>
  <c r="J19" i="1"/>
  <c r="H19" i="1"/>
  <c r="G19" i="1"/>
  <c r="F19" i="1"/>
  <c r="Q18" i="1"/>
  <c r="P18" i="1"/>
  <c r="N18" i="1"/>
  <c r="M18" i="1"/>
  <c r="L18" i="1"/>
  <c r="K18" i="1"/>
  <c r="J18" i="1"/>
  <c r="H18" i="1"/>
  <c r="G18" i="1"/>
  <c r="F18" i="1"/>
  <c r="Q17" i="1"/>
  <c r="P17" i="1"/>
  <c r="N17" i="1"/>
  <c r="M17" i="1"/>
  <c r="L17" i="1"/>
  <c r="K17" i="1"/>
  <c r="J17" i="1"/>
  <c r="H17" i="1"/>
  <c r="G17" i="1"/>
  <c r="F17" i="1"/>
  <c r="Q16" i="1"/>
  <c r="P16" i="1"/>
  <c r="O16" i="1"/>
  <c r="N16" i="1"/>
  <c r="M16" i="1"/>
  <c r="L16" i="1"/>
  <c r="K16" i="1"/>
  <c r="J16" i="1"/>
  <c r="H16" i="1"/>
  <c r="G16" i="1"/>
  <c r="F16" i="1"/>
  <c r="Q15" i="1"/>
  <c r="P15" i="1"/>
  <c r="N15" i="1"/>
  <c r="M15" i="1"/>
  <c r="L15" i="1"/>
  <c r="K15" i="1"/>
  <c r="J15" i="1"/>
  <c r="H15" i="1"/>
  <c r="G15" i="1"/>
  <c r="F15" i="1"/>
  <c r="Q14" i="1"/>
  <c r="P14" i="1"/>
  <c r="N14" i="1"/>
  <c r="M14" i="1"/>
  <c r="L14" i="1"/>
  <c r="K14" i="1"/>
  <c r="J14" i="1"/>
  <c r="H14" i="1"/>
  <c r="I14" i="1" s="1"/>
  <c r="G14" i="1"/>
  <c r="F14" i="1"/>
  <c r="Q13" i="1"/>
  <c r="P13" i="1"/>
  <c r="N13" i="1"/>
  <c r="M13" i="1"/>
  <c r="L13" i="1"/>
  <c r="K13" i="1"/>
  <c r="J13" i="1"/>
  <c r="I13" i="1"/>
  <c r="H13" i="1"/>
  <c r="G13" i="1"/>
  <c r="F13" i="1"/>
  <c r="Q12" i="1"/>
  <c r="P12" i="1"/>
  <c r="N12" i="1"/>
  <c r="M12" i="1"/>
  <c r="L12" i="1"/>
  <c r="K12" i="1"/>
  <c r="J12" i="1"/>
  <c r="H12" i="1"/>
  <c r="G12" i="1"/>
  <c r="F12" i="1"/>
  <c r="Q11" i="1"/>
  <c r="P11" i="1"/>
  <c r="N11" i="1"/>
  <c r="M11" i="1"/>
  <c r="L11" i="1"/>
  <c r="K11" i="1"/>
  <c r="J11" i="1"/>
  <c r="H11" i="1"/>
  <c r="G11" i="1"/>
  <c r="F11" i="1"/>
  <c r="Q10" i="1"/>
  <c r="P10" i="1"/>
  <c r="N10" i="1"/>
  <c r="M10" i="1"/>
  <c r="L10" i="1"/>
  <c r="K10" i="1"/>
  <c r="J10" i="1"/>
  <c r="I10" i="1"/>
  <c r="H10" i="1"/>
  <c r="G10" i="1"/>
  <c r="F10" i="1"/>
  <c r="Q9" i="1"/>
  <c r="P9" i="1"/>
  <c r="N9" i="1"/>
  <c r="M9" i="1"/>
  <c r="L9" i="1"/>
  <c r="K9" i="1"/>
  <c r="J9" i="1"/>
  <c r="H9" i="1"/>
  <c r="G9" i="1"/>
  <c r="F9" i="1"/>
  <c r="Q8" i="1"/>
  <c r="P8" i="1"/>
  <c r="N8" i="1"/>
  <c r="M8" i="1"/>
  <c r="L8" i="1"/>
  <c r="K8" i="1"/>
  <c r="J8" i="1"/>
  <c r="H8" i="1"/>
  <c r="G8" i="1"/>
  <c r="F8" i="1"/>
  <c r="Q7" i="1"/>
  <c r="Q5" i="1" s="1"/>
  <c r="P7" i="1"/>
  <c r="N7" i="1"/>
  <c r="M7" i="1"/>
  <c r="L7" i="1"/>
  <c r="K7" i="1"/>
  <c r="J7" i="1"/>
  <c r="O7" i="1" s="1"/>
  <c r="H7" i="1"/>
  <c r="G7" i="1"/>
  <c r="F7" i="1"/>
  <c r="I7" i="1" s="1"/>
  <c r="Q6" i="1"/>
  <c r="P6" i="1"/>
  <c r="P5" i="1" s="1"/>
  <c r="N6" i="1"/>
  <c r="M6" i="1"/>
  <c r="L6" i="1"/>
  <c r="K6" i="1"/>
  <c r="J6" i="1"/>
  <c r="O6" i="1" s="1"/>
  <c r="H6" i="1"/>
  <c r="G6" i="1"/>
  <c r="F6" i="1"/>
  <c r="E47" i="1" l="1"/>
  <c r="E54" i="1"/>
  <c r="I8" i="1"/>
  <c r="I9" i="1"/>
  <c r="I15" i="1"/>
  <c r="O17" i="1"/>
  <c r="I23" i="1"/>
  <c r="O24" i="1"/>
  <c r="I30" i="1"/>
  <c r="E30" i="1" s="1"/>
  <c r="O40" i="1"/>
  <c r="O48" i="1"/>
  <c r="I53" i="1"/>
  <c r="E53" i="1" s="1"/>
  <c r="O55" i="1"/>
  <c r="I61" i="1"/>
  <c r="I29" i="1"/>
  <c r="E29" i="1" s="1"/>
  <c r="I39" i="1"/>
  <c r="M38" i="1"/>
  <c r="O42" i="1"/>
  <c r="O63" i="1"/>
  <c r="O10" i="1"/>
  <c r="I21" i="1"/>
  <c r="E21" i="1" s="1"/>
  <c r="O23" i="1"/>
  <c r="I28" i="1"/>
  <c r="O30" i="1"/>
  <c r="E36" i="1"/>
  <c r="I44" i="1"/>
  <c r="E44" i="1" s="1"/>
  <c r="E46" i="1"/>
  <c r="O57" i="1"/>
  <c r="E57" i="1" s="1"/>
  <c r="O62" i="1"/>
  <c r="E62" i="1" s="1"/>
  <c r="I67" i="1"/>
  <c r="J5" i="1"/>
  <c r="I6" i="1"/>
  <c r="E6" i="1" s="1"/>
  <c r="O15" i="1"/>
  <c r="O32" i="1"/>
  <c r="O39" i="1"/>
  <c r="O38" i="1" s="1"/>
  <c r="O46" i="1"/>
  <c r="I52" i="1"/>
  <c r="O61" i="1"/>
  <c r="E10" i="1"/>
  <c r="O29" i="1"/>
  <c r="N38" i="1"/>
  <c r="O47" i="1"/>
  <c r="K5" i="1"/>
  <c r="I12" i="1"/>
  <c r="O14" i="1"/>
  <c r="I19" i="1"/>
  <c r="E19" i="1" s="1"/>
  <c r="O21" i="1"/>
  <c r="I35" i="1"/>
  <c r="P38" i="1"/>
  <c r="O52" i="1"/>
  <c r="E52" i="1" s="1"/>
  <c r="O60" i="1"/>
  <c r="E60" i="1" s="1"/>
  <c r="I65" i="1"/>
  <c r="E65" i="1" s="1"/>
  <c r="O67" i="1"/>
  <c r="E67" i="1" s="1"/>
  <c r="O22" i="1"/>
  <c r="O35" i="1"/>
  <c r="E42" i="1"/>
  <c r="I51" i="1"/>
  <c r="E51" i="1" s="1"/>
  <c r="O54" i="1"/>
  <c r="I11" i="1"/>
  <c r="O13" i="1"/>
  <c r="O27" i="1"/>
  <c r="E27" i="1" s="1"/>
  <c r="F38" i="1"/>
  <c r="I49" i="1"/>
  <c r="E49" i="1" s="1"/>
  <c r="I56" i="1"/>
  <c r="E56" i="1" s="1"/>
  <c r="N5" i="1"/>
  <c r="O12" i="1"/>
  <c r="I18" i="1"/>
  <c r="I26" i="1"/>
  <c r="Q38" i="1"/>
  <c r="O43" i="1"/>
  <c r="O51" i="1"/>
  <c r="O58" i="1"/>
  <c r="I64" i="1"/>
  <c r="E64" i="1" s="1"/>
  <c r="E48" i="1"/>
  <c r="L5" i="1"/>
  <c r="I24" i="1"/>
  <c r="O26" i="1"/>
  <c r="I31" i="1"/>
  <c r="E31" i="1" s="1"/>
  <c r="E45" i="1"/>
  <c r="O50" i="1"/>
  <c r="I55" i="1"/>
  <c r="E55" i="1" s="1"/>
  <c r="O59" i="1"/>
  <c r="G5" i="1"/>
  <c r="M5" i="1"/>
  <c r="I17" i="1"/>
  <c r="O33" i="1"/>
  <c r="E33" i="1" s="1"/>
  <c r="O11" i="1"/>
  <c r="F5" i="1"/>
  <c r="O18" i="1"/>
  <c r="I32" i="1"/>
  <c r="O34" i="1"/>
  <c r="E34" i="1" s="1"/>
  <c r="G38" i="1"/>
  <c r="J38" i="1"/>
  <c r="O64" i="1"/>
  <c r="E63" i="1"/>
  <c r="O66" i="1"/>
  <c r="E7" i="1"/>
  <c r="E28" i="1"/>
  <c r="E12" i="1"/>
  <c r="E22" i="1"/>
  <c r="E14" i="1"/>
  <c r="E20" i="1"/>
  <c r="E43" i="1"/>
  <c r="E66" i="1"/>
  <c r="E13" i="1"/>
  <c r="E59" i="1"/>
  <c r="E58" i="1"/>
  <c r="E50" i="1"/>
  <c r="E17" i="1"/>
  <c r="E24" i="1"/>
  <c r="E25" i="1"/>
  <c r="E32" i="1"/>
  <c r="H5" i="1"/>
  <c r="I41" i="1"/>
  <c r="E41" i="1" s="1"/>
  <c r="H38" i="1"/>
  <c r="O8" i="1"/>
  <c r="O9" i="1"/>
  <c r="E9" i="1" s="1"/>
  <c r="K38" i="1"/>
  <c r="I40" i="1"/>
  <c r="E40" i="1" s="1"/>
  <c r="L38" i="1"/>
  <c r="I16" i="1"/>
  <c r="E16" i="1" s="1"/>
  <c r="O49" i="1"/>
  <c r="E11" i="1" l="1"/>
  <c r="E18" i="1"/>
  <c r="E23" i="1"/>
  <c r="E26" i="1"/>
  <c r="I38" i="1"/>
  <c r="E15" i="1"/>
  <c r="E39" i="1"/>
  <c r="E61" i="1"/>
  <c r="E35" i="1"/>
  <c r="O5" i="1"/>
  <c r="I5" i="1"/>
  <c r="E8" i="1"/>
  <c r="E38" i="1"/>
  <c r="E5" i="1" l="1"/>
</calcChain>
</file>

<file path=xl/sharedStrings.xml><?xml version="1.0" encoding="utf-8"?>
<sst xmlns="http://schemas.openxmlformats.org/spreadsheetml/2006/main" count="19" uniqueCount="17">
  <si>
    <t>일시</t>
    <phoneticPr fontId="2" type="noConversion"/>
  </si>
  <si>
    <t>구   분</t>
    <phoneticPr fontId="2" type="noConversion"/>
  </si>
  <si>
    <t>시 설 이 용 자 현황</t>
    <phoneticPr fontId="2" type="noConversion"/>
  </si>
  <si>
    <t>계</t>
    <phoneticPr fontId="2" type="noConversion"/>
  </si>
  <si>
    <t>상설전시실</t>
    <phoneticPr fontId="2" type="noConversion"/>
  </si>
  <si>
    <t>가야누리</t>
    <phoneticPr fontId="2" type="noConversion"/>
  </si>
  <si>
    <t>기획전</t>
    <phoneticPr fontId="2" type="noConversion"/>
  </si>
  <si>
    <t>소계</t>
    <phoneticPr fontId="2" type="noConversion"/>
  </si>
  <si>
    <t>교육</t>
    <phoneticPr fontId="2" type="noConversion"/>
  </si>
  <si>
    <t>문화
행사</t>
    <phoneticPr fontId="2" type="noConversion"/>
  </si>
  <si>
    <t>영화</t>
    <phoneticPr fontId="2" type="noConversion"/>
  </si>
  <si>
    <t>영상
체험실</t>
    <phoneticPr fontId="2" type="noConversion"/>
  </si>
  <si>
    <t>강당
대관</t>
    <phoneticPr fontId="2" type="noConversion"/>
  </si>
  <si>
    <t>야간</t>
    <phoneticPr fontId="2" type="noConversion"/>
  </si>
  <si>
    <t>외국인</t>
    <phoneticPr fontId="2" type="noConversion"/>
  </si>
  <si>
    <t>1월</t>
    <phoneticPr fontId="2" type="noConversion"/>
  </si>
  <si>
    <t>2월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</si>
</sst>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9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176" fontId="3" fillId="2" borderId="8" xfId="1" applyNumberFormat="1" applyFont="1" applyFill="1" applyBorder="1" applyAlignment="1">
      <alignment horizontal="center" vertical="center"/>
    </xf>
    <xf numFmtId="176" fontId="1" fillId="2" borderId="9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41" fontId="3" fillId="4" borderId="12" xfId="1" applyNumberFormat="1" applyFont="1" applyFill="1" applyBorder="1" applyAlignment="1">
      <alignment horizontal="center" vertical="center" shrinkToFit="1"/>
    </xf>
    <xf numFmtId="41" fontId="3" fillId="4" borderId="16" xfId="1" applyNumberFormat="1" applyFont="1" applyFill="1" applyBorder="1" applyAlignment="1">
      <alignment horizontal="center" vertical="center" shrinkToFit="1"/>
    </xf>
    <xf numFmtId="41" fontId="3" fillId="3" borderId="12" xfId="1" applyNumberFormat="1" applyFont="1" applyFill="1" applyBorder="1" applyAlignment="1">
      <alignment horizontal="center" vertical="center" shrinkToFit="1"/>
    </xf>
    <xf numFmtId="41" fontId="3" fillId="4" borderId="12" xfId="1" applyNumberFormat="1" applyFont="1" applyFill="1" applyBorder="1" applyAlignment="1">
      <alignment horizontal="left" vertical="center" shrinkToFit="1"/>
    </xf>
    <xf numFmtId="41" fontId="3" fillId="4" borderId="13" xfId="1" applyNumberFormat="1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 shrinkToFit="1"/>
    </xf>
    <xf numFmtId="41" fontId="1" fillId="3" borderId="12" xfId="1" applyNumberFormat="1" applyFont="1" applyFill="1" applyBorder="1" applyAlignment="1">
      <alignment horizontal="center" vertical="center" shrinkToFit="1"/>
    </xf>
    <xf numFmtId="41" fontId="1" fillId="5" borderId="13" xfId="1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1" fontId="1" fillId="6" borderId="18" xfId="1" applyNumberFormat="1" applyFont="1" applyFill="1" applyBorder="1" applyAlignment="1">
      <alignment horizontal="center" vertical="center"/>
    </xf>
    <xf numFmtId="41" fontId="1" fillId="6" borderId="21" xfId="1" applyNumberFormat="1" applyFont="1" applyFill="1" applyBorder="1" applyAlignment="1">
      <alignment horizontal="center" vertical="center"/>
    </xf>
    <xf numFmtId="41" fontId="1" fillId="6" borderId="22" xfId="1" applyNumberFormat="1" applyFont="1" applyFill="1" applyBorder="1" applyAlignment="1">
      <alignment horizontal="center" vertical="center"/>
    </xf>
    <xf numFmtId="41" fontId="1" fillId="6" borderId="23" xfId="1" applyNumberFormat="1" applyFont="1" applyFill="1" applyBorder="1" applyAlignment="1">
      <alignment horizontal="center" vertical="center"/>
    </xf>
    <xf numFmtId="41" fontId="4" fillId="3" borderId="24" xfId="0" applyNumberFormat="1" applyFont="1" applyFill="1" applyBorder="1" applyAlignment="1">
      <alignment horizontal="center" vertical="center"/>
    </xf>
    <xf numFmtId="41" fontId="4" fillId="0" borderId="25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41" fontId="1" fillId="6" borderId="28" xfId="1" applyNumberFormat="1" applyFont="1" applyFill="1" applyBorder="1" applyAlignment="1">
      <alignment horizontal="center" vertical="center"/>
    </xf>
    <xf numFmtId="41" fontId="1" fillId="6" borderId="29" xfId="1" applyNumberFormat="1" applyFont="1" applyFill="1" applyBorder="1" applyAlignment="1">
      <alignment horizontal="center" vertical="center"/>
    </xf>
    <xf numFmtId="41" fontId="4" fillId="3" borderId="20" xfId="0" applyNumberFormat="1" applyFont="1" applyFill="1" applyBorder="1" applyAlignment="1">
      <alignment horizontal="center" vertical="center"/>
    </xf>
    <xf numFmtId="41" fontId="4" fillId="0" borderId="30" xfId="0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41" fontId="4" fillId="0" borderId="31" xfId="0" applyNumberFormat="1" applyFont="1" applyBorder="1" applyAlignment="1">
      <alignment horizontal="center" vertical="center"/>
    </xf>
    <xf numFmtId="41" fontId="4" fillId="0" borderId="3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4" fillId="0" borderId="34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41" fontId="1" fillId="6" borderId="36" xfId="1" applyNumberFormat="1" applyFont="1" applyFill="1" applyBorder="1" applyAlignment="1">
      <alignment horizontal="center" vertical="center"/>
    </xf>
    <xf numFmtId="41" fontId="1" fillId="6" borderId="37" xfId="1" applyNumberFormat="1" applyFont="1" applyFill="1" applyBorder="1" applyAlignment="1">
      <alignment horizontal="center" vertical="center"/>
    </xf>
    <xf numFmtId="41" fontId="1" fillId="6" borderId="38" xfId="1" applyNumberFormat="1" applyFont="1" applyFill="1" applyBorder="1" applyAlignment="1">
      <alignment horizontal="center" vertical="center"/>
    </xf>
    <xf numFmtId="41" fontId="1" fillId="6" borderId="0" xfId="1" applyNumberFormat="1" applyFont="1" applyFill="1" applyBorder="1" applyAlignment="1">
      <alignment horizontal="center" vertical="center"/>
    </xf>
    <xf numFmtId="41" fontId="4" fillId="3" borderId="39" xfId="0" applyNumberFormat="1" applyFont="1" applyFill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38" xfId="0" applyNumberFormat="1" applyFont="1" applyBorder="1" applyAlignment="1">
      <alignment horizontal="center" vertical="center"/>
    </xf>
    <xf numFmtId="41" fontId="4" fillId="0" borderId="41" xfId="0" applyNumberFormat="1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176" fontId="0" fillId="7" borderId="43" xfId="1" applyNumberFormat="1" applyFont="1" applyFill="1" applyBorder="1" applyAlignment="1">
      <alignment vertical="center"/>
    </xf>
    <xf numFmtId="176" fontId="0" fillId="7" borderId="44" xfId="1" applyNumberFormat="1" applyFont="1" applyFill="1" applyBorder="1" applyAlignment="1">
      <alignment vertical="center"/>
    </xf>
    <xf numFmtId="0" fontId="0" fillId="7" borderId="45" xfId="0" applyFill="1" applyBorder="1" applyAlignment="1">
      <alignment vertical="center"/>
    </xf>
    <xf numFmtId="0" fontId="0" fillId="7" borderId="43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41" fontId="1" fillId="5" borderId="48" xfId="1" applyNumberFormat="1" applyFont="1" applyFill="1" applyBorder="1" applyAlignment="1">
      <alignment horizontal="center" vertical="center"/>
    </xf>
    <xf numFmtId="41" fontId="1" fillId="3" borderId="48" xfId="1" applyNumberFormat="1" applyFont="1" applyFill="1" applyBorder="1" applyAlignment="1">
      <alignment horizontal="center" vertical="center"/>
    </xf>
    <xf numFmtId="41" fontId="1" fillId="5" borderId="49" xfId="1" applyNumberFormat="1" applyFont="1" applyFill="1" applyBorder="1" applyAlignment="1">
      <alignment horizontal="center" vertical="center"/>
    </xf>
    <xf numFmtId="0" fontId="4" fillId="0" borderId="50" xfId="0" applyNumberFormat="1" applyFont="1" applyBorder="1" applyAlignment="1">
      <alignment horizontal="center" vertical="center"/>
    </xf>
    <xf numFmtId="0" fontId="4" fillId="0" borderId="51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41" fontId="1" fillId="6" borderId="52" xfId="1" applyNumberFormat="1" applyFont="1" applyFill="1" applyBorder="1" applyAlignment="1">
      <alignment horizontal="center" vertical="center"/>
    </xf>
    <xf numFmtId="41" fontId="1" fillId="6" borderId="53" xfId="1" applyNumberFormat="1" applyFont="1" applyFill="1" applyBorder="1" applyAlignment="1">
      <alignment horizontal="center" vertical="center"/>
    </xf>
    <xf numFmtId="41" fontId="1" fillId="6" borderId="54" xfId="1" applyNumberFormat="1" applyFont="1" applyFill="1" applyBorder="1" applyAlignment="1">
      <alignment horizontal="center" vertical="center"/>
    </xf>
    <xf numFmtId="41" fontId="1" fillId="6" borderId="55" xfId="1" applyNumberFormat="1" applyFont="1" applyFill="1" applyBorder="1" applyAlignment="1">
      <alignment horizontal="center" vertical="center"/>
    </xf>
    <xf numFmtId="41" fontId="4" fillId="0" borderId="56" xfId="0" applyNumberFormat="1" applyFont="1" applyBorder="1" applyAlignment="1">
      <alignment horizontal="center" vertical="center"/>
    </xf>
    <xf numFmtId="41" fontId="4" fillId="0" borderId="54" xfId="0" applyNumberFormat="1" applyFont="1" applyBorder="1" applyAlignment="1">
      <alignment horizontal="center" vertical="center"/>
    </xf>
    <xf numFmtId="41" fontId="4" fillId="0" borderId="57" xfId="0" applyNumberFormat="1" applyFont="1" applyBorder="1" applyAlignment="1">
      <alignment horizontal="center" vertical="center"/>
    </xf>
    <xf numFmtId="41" fontId="4" fillId="3" borderId="35" xfId="0" applyNumberFormat="1" applyFont="1" applyFill="1" applyBorder="1" applyAlignment="1">
      <alignment horizontal="center" vertical="center"/>
    </xf>
    <xf numFmtId="41" fontId="4" fillId="0" borderId="58" xfId="0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51473;&#48149;&#51665;&#44228;/2021&#45380;%202&#50900;%20&#44288;&#46988;&#44061;&#54788;&#548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2월예약.현장"/>
      <sheetName val="단체"/>
      <sheetName val="2월관람객현황"/>
      <sheetName val="가야누리.특별전"/>
      <sheetName val="외국인"/>
      <sheetName val="예약비율"/>
      <sheetName val="전시실별"/>
      <sheetName val="시간별"/>
      <sheetName val="9시입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I8">
            <v>0</v>
          </cell>
          <cell r="O8">
            <v>0</v>
          </cell>
          <cell r="U8">
            <v>0</v>
          </cell>
          <cell r="AA8">
            <v>0</v>
          </cell>
        </row>
        <row r="9">
          <cell r="I9">
            <v>0</v>
          </cell>
          <cell r="O9">
            <v>0</v>
          </cell>
          <cell r="U9">
            <v>0</v>
          </cell>
          <cell r="AA9">
            <v>0</v>
          </cell>
        </row>
        <row r="10">
          <cell r="I10">
            <v>0</v>
          </cell>
          <cell r="O10">
            <v>0</v>
          </cell>
          <cell r="U10">
            <v>0</v>
          </cell>
          <cell r="AA10">
            <v>0</v>
          </cell>
        </row>
        <row r="11">
          <cell r="I11">
            <v>0</v>
          </cell>
          <cell r="O11">
            <v>0</v>
          </cell>
          <cell r="U11">
            <v>0</v>
          </cell>
          <cell r="AA11">
            <v>0</v>
          </cell>
        </row>
        <row r="12">
          <cell r="I12">
            <v>30</v>
          </cell>
          <cell r="O12">
            <v>14</v>
          </cell>
          <cell r="U12">
            <v>12</v>
          </cell>
          <cell r="AA12">
            <v>25</v>
          </cell>
        </row>
        <row r="13">
          <cell r="I13">
            <v>33</v>
          </cell>
          <cell r="O13">
            <v>22</v>
          </cell>
          <cell r="U13">
            <v>15</v>
          </cell>
          <cell r="AA13">
            <v>30</v>
          </cell>
          <cell r="AB13">
            <v>2</v>
          </cell>
        </row>
        <row r="14">
          <cell r="I14">
            <v>16</v>
          </cell>
          <cell r="O14">
            <v>14</v>
          </cell>
          <cell r="U14">
            <v>18</v>
          </cell>
          <cell r="AA14">
            <v>26</v>
          </cell>
          <cell r="AB14">
            <v>55</v>
          </cell>
        </row>
        <row r="15">
          <cell r="I15">
            <v>20</v>
          </cell>
          <cell r="O15">
            <v>15</v>
          </cell>
          <cell r="U15">
            <v>15</v>
          </cell>
          <cell r="AA15">
            <v>23</v>
          </cell>
        </row>
        <row r="16">
          <cell r="I16">
            <v>49</v>
          </cell>
          <cell r="O16">
            <v>66</v>
          </cell>
          <cell r="U16">
            <v>85</v>
          </cell>
          <cell r="AA16">
            <v>126</v>
          </cell>
          <cell r="AB16">
            <v>6</v>
          </cell>
        </row>
        <row r="17">
          <cell r="I17">
            <v>114</v>
          </cell>
          <cell r="O17">
            <v>89</v>
          </cell>
          <cell r="U17">
            <v>103</v>
          </cell>
          <cell r="AA17">
            <v>119</v>
          </cell>
        </row>
        <row r="18">
          <cell r="I18">
            <v>0</v>
          </cell>
          <cell r="O18">
            <v>0</v>
          </cell>
          <cell r="U18">
            <v>0</v>
          </cell>
          <cell r="AA18">
            <v>0</v>
          </cell>
        </row>
        <row r="19">
          <cell r="I19">
            <v>53</v>
          </cell>
          <cell r="O19">
            <v>20</v>
          </cell>
          <cell r="U19">
            <v>30</v>
          </cell>
          <cell r="AA19">
            <v>43</v>
          </cell>
        </row>
        <row r="20">
          <cell r="I20">
            <v>43</v>
          </cell>
          <cell r="O20">
            <v>34</v>
          </cell>
          <cell r="U20">
            <v>41</v>
          </cell>
          <cell r="AA20">
            <v>52</v>
          </cell>
          <cell r="AB20">
            <v>5</v>
          </cell>
        </row>
        <row r="21">
          <cell r="I21">
            <v>24</v>
          </cell>
          <cell r="O21">
            <v>25</v>
          </cell>
          <cell r="U21">
            <v>18</v>
          </cell>
          <cell r="AA21">
            <v>30</v>
          </cell>
          <cell r="AB21">
            <v>55</v>
          </cell>
        </row>
        <row r="22">
          <cell r="I22">
            <v>33</v>
          </cell>
          <cell r="O22">
            <v>35</v>
          </cell>
          <cell r="U22">
            <v>39</v>
          </cell>
          <cell r="AA22">
            <v>43</v>
          </cell>
        </row>
        <row r="23">
          <cell r="I23">
            <v>165</v>
          </cell>
          <cell r="O23">
            <v>89</v>
          </cell>
          <cell r="U23">
            <v>111</v>
          </cell>
          <cell r="AA23">
            <v>153</v>
          </cell>
          <cell r="AB23">
            <v>19</v>
          </cell>
        </row>
        <row r="24">
          <cell r="I24">
            <v>103</v>
          </cell>
          <cell r="O24">
            <v>74</v>
          </cell>
          <cell r="U24">
            <v>75</v>
          </cell>
          <cell r="AA24">
            <v>104</v>
          </cell>
        </row>
        <row r="25">
          <cell r="I25">
            <v>0</v>
          </cell>
          <cell r="O25">
            <v>0</v>
          </cell>
          <cell r="U25">
            <v>0</v>
          </cell>
          <cell r="AA25">
            <v>0</v>
          </cell>
          <cell r="AB25">
            <v>44</v>
          </cell>
        </row>
        <row r="26">
          <cell r="I26">
            <v>40</v>
          </cell>
          <cell r="O26">
            <v>33</v>
          </cell>
          <cell r="U26">
            <v>43</v>
          </cell>
          <cell r="AA26">
            <v>44</v>
          </cell>
          <cell r="AB26">
            <v>3</v>
          </cell>
        </row>
        <row r="27">
          <cell r="I27">
            <v>60</v>
          </cell>
          <cell r="O27">
            <v>14</v>
          </cell>
          <cell r="U27">
            <v>19</v>
          </cell>
          <cell r="AA27">
            <v>34</v>
          </cell>
          <cell r="AB27">
            <v>2</v>
          </cell>
        </row>
        <row r="28">
          <cell r="I28">
            <v>47</v>
          </cell>
          <cell r="O28">
            <v>29</v>
          </cell>
          <cell r="U28">
            <v>28</v>
          </cell>
          <cell r="AA28">
            <v>42</v>
          </cell>
          <cell r="AB28">
            <v>55</v>
          </cell>
        </row>
        <row r="29">
          <cell r="I29">
            <v>45</v>
          </cell>
          <cell r="O29">
            <v>33</v>
          </cell>
          <cell r="U29">
            <v>16</v>
          </cell>
          <cell r="AA29">
            <v>29</v>
          </cell>
        </row>
        <row r="30">
          <cell r="I30">
            <v>154</v>
          </cell>
          <cell r="O30">
            <v>97</v>
          </cell>
          <cell r="U30">
            <v>109</v>
          </cell>
          <cell r="AA30">
            <v>155</v>
          </cell>
        </row>
        <row r="31">
          <cell r="I31">
            <v>197</v>
          </cell>
          <cell r="O31">
            <v>78</v>
          </cell>
          <cell r="U31">
            <v>169</v>
          </cell>
          <cell r="AA31">
            <v>190</v>
          </cell>
        </row>
        <row r="32">
          <cell r="I32">
            <v>0</v>
          </cell>
          <cell r="O32">
            <v>0</v>
          </cell>
          <cell r="U32">
            <v>0</v>
          </cell>
          <cell r="AA32">
            <v>0</v>
          </cell>
          <cell r="AB32">
            <v>72</v>
          </cell>
        </row>
        <row r="33">
          <cell r="I33">
            <v>51</v>
          </cell>
          <cell r="O33">
            <v>24</v>
          </cell>
          <cell r="U33">
            <v>29</v>
          </cell>
          <cell r="AA33">
            <v>39</v>
          </cell>
        </row>
        <row r="34">
          <cell r="I34">
            <v>28</v>
          </cell>
          <cell r="O34">
            <v>25</v>
          </cell>
          <cell r="U34">
            <v>28</v>
          </cell>
          <cell r="AA34">
            <v>29</v>
          </cell>
        </row>
        <row r="35">
          <cell r="I35">
            <v>27</v>
          </cell>
          <cell r="O35">
            <v>24</v>
          </cell>
          <cell r="U35">
            <v>27</v>
          </cell>
          <cell r="AA35">
            <v>42</v>
          </cell>
          <cell r="AB35">
            <v>137</v>
          </cell>
        </row>
        <row r="36">
          <cell r="I36">
            <v>87</v>
          </cell>
          <cell r="O36">
            <v>58</v>
          </cell>
          <cell r="U36">
            <v>51</v>
          </cell>
          <cell r="AA36">
            <v>55</v>
          </cell>
          <cell r="AB36">
            <v>65</v>
          </cell>
        </row>
        <row r="37">
          <cell r="I37">
            <v>202</v>
          </cell>
          <cell r="O37">
            <v>87</v>
          </cell>
          <cell r="U37">
            <v>154</v>
          </cell>
          <cell r="AA37">
            <v>212</v>
          </cell>
          <cell r="AB37">
            <v>31</v>
          </cell>
        </row>
        <row r="38">
          <cell r="I38">
            <v>221</v>
          </cell>
          <cell r="O38">
            <v>87</v>
          </cell>
          <cell r="U38">
            <v>139</v>
          </cell>
          <cell r="AA38">
            <v>178</v>
          </cell>
        </row>
        <row r="41">
          <cell r="I41">
            <v>0</v>
          </cell>
          <cell r="O41">
            <v>0</v>
          </cell>
          <cell r="U41">
            <v>0</v>
          </cell>
          <cell r="AA41">
            <v>0</v>
          </cell>
          <cell r="AB41">
            <v>42</v>
          </cell>
        </row>
        <row r="42">
          <cell r="I42">
            <v>17</v>
          </cell>
          <cell r="O42">
            <v>12</v>
          </cell>
          <cell r="U42">
            <v>12</v>
          </cell>
          <cell r="AA42">
            <v>13</v>
          </cell>
        </row>
        <row r="43">
          <cell r="I43">
            <v>34</v>
          </cell>
          <cell r="O43">
            <v>40</v>
          </cell>
          <cell r="U43">
            <v>18</v>
          </cell>
          <cell r="AA43">
            <v>46</v>
          </cell>
          <cell r="AB43">
            <v>13</v>
          </cell>
        </row>
        <row r="44">
          <cell r="I44">
            <v>44</v>
          </cell>
          <cell r="O44">
            <v>34</v>
          </cell>
          <cell r="U44">
            <v>27</v>
          </cell>
          <cell r="AA44">
            <v>51</v>
          </cell>
          <cell r="AB44">
            <v>47</v>
          </cell>
        </row>
        <row r="45">
          <cell r="I45">
            <v>46</v>
          </cell>
          <cell r="O45">
            <v>26</v>
          </cell>
          <cell r="U45">
            <v>17</v>
          </cell>
          <cell r="AA45">
            <v>27</v>
          </cell>
          <cell r="AB45">
            <v>626</v>
          </cell>
        </row>
        <row r="46">
          <cell r="I46">
            <v>159</v>
          </cell>
          <cell r="O46">
            <v>101</v>
          </cell>
          <cell r="U46">
            <v>125</v>
          </cell>
          <cell r="AA46">
            <v>195</v>
          </cell>
          <cell r="AB46">
            <v>21</v>
          </cell>
        </row>
        <row r="47">
          <cell r="I47">
            <v>242</v>
          </cell>
          <cell r="O47">
            <v>81</v>
          </cell>
          <cell r="U47">
            <v>111</v>
          </cell>
          <cell r="AA47">
            <v>210</v>
          </cell>
        </row>
        <row r="48">
          <cell r="I48">
            <v>0</v>
          </cell>
          <cell r="O48">
            <v>0</v>
          </cell>
          <cell r="U48">
            <v>0</v>
          </cell>
          <cell r="AA48">
            <v>0</v>
          </cell>
          <cell r="AB48">
            <v>74</v>
          </cell>
        </row>
        <row r="49">
          <cell r="I49">
            <v>38</v>
          </cell>
          <cell r="O49">
            <v>18</v>
          </cell>
          <cell r="U49">
            <v>27</v>
          </cell>
          <cell r="AA49">
            <v>35</v>
          </cell>
          <cell r="AB49">
            <v>51</v>
          </cell>
        </row>
        <row r="50">
          <cell r="I50">
            <v>65</v>
          </cell>
          <cell r="O50">
            <v>39</v>
          </cell>
          <cell r="U50">
            <v>40</v>
          </cell>
          <cell r="AA50">
            <v>68</v>
          </cell>
          <cell r="AB50">
            <v>37</v>
          </cell>
          <cell r="AC50">
            <v>444</v>
          </cell>
        </row>
        <row r="51">
          <cell r="I51">
            <v>0</v>
          </cell>
          <cell r="O51">
            <v>0</v>
          </cell>
          <cell r="U51">
            <v>0</v>
          </cell>
          <cell r="AA51">
            <v>0</v>
          </cell>
        </row>
        <row r="52">
          <cell r="I52">
            <v>0</v>
          </cell>
          <cell r="O52">
            <v>0</v>
          </cell>
          <cell r="U52">
            <v>0</v>
          </cell>
          <cell r="AA52">
            <v>0</v>
          </cell>
        </row>
        <row r="53">
          <cell r="I53">
            <v>0</v>
          </cell>
          <cell r="O53">
            <v>0</v>
          </cell>
          <cell r="U53">
            <v>0</v>
          </cell>
          <cell r="AA53">
            <v>0</v>
          </cell>
        </row>
        <row r="54">
          <cell r="I54">
            <v>0</v>
          </cell>
          <cell r="O54">
            <v>0</v>
          </cell>
          <cell r="U54">
            <v>0</v>
          </cell>
          <cell r="AA54">
            <v>0</v>
          </cell>
        </row>
        <row r="55">
          <cell r="I55">
            <v>0</v>
          </cell>
          <cell r="O55">
            <v>0</v>
          </cell>
          <cell r="U55">
            <v>0</v>
          </cell>
          <cell r="AA55">
            <v>0</v>
          </cell>
        </row>
        <row r="56">
          <cell r="I56">
            <v>22</v>
          </cell>
          <cell r="O56">
            <v>22</v>
          </cell>
          <cell r="U56">
            <v>14</v>
          </cell>
          <cell r="AA56">
            <v>29</v>
          </cell>
        </row>
        <row r="57">
          <cell r="I57">
            <v>37</v>
          </cell>
          <cell r="O57">
            <v>14</v>
          </cell>
          <cell r="U57">
            <v>26</v>
          </cell>
          <cell r="AA57">
            <v>30</v>
          </cell>
          <cell r="AB57">
            <v>5</v>
          </cell>
        </row>
        <row r="58">
          <cell r="I58">
            <v>52</v>
          </cell>
          <cell r="O58">
            <v>42</v>
          </cell>
          <cell r="U58">
            <v>29</v>
          </cell>
          <cell r="AA58">
            <v>49</v>
          </cell>
        </row>
        <row r="59">
          <cell r="I59">
            <v>86</v>
          </cell>
          <cell r="O59">
            <v>41</v>
          </cell>
          <cell r="U59">
            <v>31</v>
          </cell>
          <cell r="AA59">
            <v>42</v>
          </cell>
          <cell r="AB59">
            <v>470</v>
          </cell>
        </row>
        <row r="60">
          <cell r="I60">
            <v>225</v>
          </cell>
          <cell r="O60">
            <v>102</v>
          </cell>
          <cell r="U60">
            <v>150</v>
          </cell>
          <cell r="AA60">
            <v>237</v>
          </cell>
          <cell r="AB60">
            <v>6</v>
          </cell>
        </row>
        <row r="61">
          <cell r="I61">
            <v>263</v>
          </cell>
          <cell r="O61">
            <v>96</v>
          </cell>
          <cell r="U61">
            <v>148</v>
          </cell>
          <cell r="AA61">
            <v>213</v>
          </cell>
          <cell r="AB61">
            <v>6</v>
          </cell>
        </row>
        <row r="62">
          <cell r="I62">
            <v>0</v>
          </cell>
          <cell r="O62">
            <v>0</v>
          </cell>
          <cell r="U62">
            <v>0</v>
          </cell>
          <cell r="AA62">
            <v>0</v>
          </cell>
        </row>
        <row r="63">
          <cell r="I63">
            <v>68</v>
          </cell>
          <cell r="O63">
            <v>68</v>
          </cell>
          <cell r="U63">
            <v>62</v>
          </cell>
          <cell r="AA63">
            <v>87</v>
          </cell>
          <cell r="AB63">
            <v>2</v>
          </cell>
        </row>
        <row r="64">
          <cell r="I64">
            <v>73</v>
          </cell>
          <cell r="O64">
            <v>67</v>
          </cell>
          <cell r="U64">
            <v>60</v>
          </cell>
          <cell r="AA64">
            <v>82</v>
          </cell>
          <cell r="AC64">
            <v>292</v>
          </cell>
        </row>
        <row r="65">
          <cell r="I65">
            <v>116</v>
          </cell>
          <cell r="O65">
            <v>84</v>
          </cell>
          <cell r="U65">
            <v>104</v>
          </cell>
          <cell r="AA65">
            <v>118</v>
          </cell>
          <cell r="AB65">
            <v>3</v>
          </cell>
          <cell r="AC65">
            <v>10</v>
          </cell>
        </row>
        <row r="66">
          <cell r="I66">
            <v>99</v>
          </cell>
          <cell r="O66">
            <v>85</v>
          </cell>
          <cell r="U66">
            <v>142</v>
          </cell>
          <cell r="AA66">
            <v>132</v>
          </cell>
        </row>
        <row r="67">
          <cell r="I67">
            <v>296</v>
          </cell>
          <cell r="O67">
            <v>70</v>
          </cell>
          <cell r="U67">
            <v>170</v>
          </cell>
          <cell r="AA67">
            <v>192</v>
          </cell>
          <cell r="AB67">
            <v>5</v>
          </cell>
        </row>
        <row r="68">
          <cell r="I68">
            <v>495</v>
          </cell>
          <cell r="O68">
            <v>96</v>
          </cell>
          <cell r="U68">
            <v>233</v>
          </cell>
          <cell r="AA68">
            <v>276</v>
          </cell>
          <cell r="AB68">
            <v>9</v>
          </cell>
        </row>
        <row r="69">
          <cell r="I69">
            <v>0</v>
          </cell>
          <cell r="O69">
            <v>0</v>
          </cell>
          <cell r="U69">
            <v>0</v>
          </cell>
          <cell r="AA69">
            <v>0</v>
          </cell>
        </row>
      </sheetData>
      <sheetData sheetId="8"/>
      <sheetData sheetId="9"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3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3</v>
          </cell>
        </row>
        <row r="24">
          <cell r="B24">
            <v>4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1</v>
          </cell>
        </row>
        <row r="31">
          <cell r="B31">
            <v>3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1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2</v>
          </cell>
        </row>
        <row r="41">
          <cell r="B41">
            <v>0</v>
          </cell>
        </row>
        <row r="42">
          <cell r="B42">
            <v>2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</v>
          </cell>
        </row>
        <row r="46">
          <cell r="B46">
            <v>1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4</v>
          </cell>
        </row>
        <row r="50">
          <cell r="B50">
            <v>1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3</v>
          </cell>
        </row>
        <row r="58">
          <cell r="B58">
            <v>1</v>
          </cell>
        </row>
        <row r="59">
          <cell r="B59">
            <v>1</v>
          </cell>
        </row>
        <row r="60">
          <cell r="B60">
            <v>3</v>
          </cell>
        </row>
        <row r="61">
          <cell r="B61">
            <v>5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4</v>
          </cell>
        </row>
        <row r="68">
          <cell r="B68">
            <v>6</v>
          </cell>
        </row>
        <row r="69">
          <cell r="B69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C1:Q68"/>
  <sheetViews>
    <sheetView tabSelected="1" zoomScale="130" zoomScaleNormal="130" workbookViewId="0">
      <selection activeCell="K69" sqref="K69"/>
    </sheetView>
  </sheetViews>
  <sheetFormatPr defaultColWidth="8.88671875" defaultRowHeight="13.5" x14ac:dyDescent="0.15"/>
  <cols>
    <col min="1" max="1" width="1.44140625" style="1" customWidth="1"/>
    <col min="2" max="2" width="2.44140625" style="1" customWidth="1"/>
    <col min="3" max="3" width="6.5546875" style="1" customWidth="1"/>
    <col min="4" max="4" width="19.5546875" style="2" hidden="1" customWidth="1"/>
    <col min="5" max="6" width="8.88671875" style="3"/>
    <col min="7" max="7" width="8.6640625" style="1" bestFit="1" customWidth="1"/>
    <col min="8" max="8" width="7.6640625" style="1" customWidth="1"/>
    <col min="9" max="9" width="8.44140625" style="1" customWidth="1"/>
    <col min="10" max="10" width="8.6640625" style="1" customWidth="1"/>
    <col min="11" max="11" width="8" style="4" customWidth="1"/>
    <col min="12" max="12" width="8.6640625" style="4" bestFit="1" customWidth="1"/>
    <col min="13" max="13" width="8.6640625" style="4" customWidth="1"/>
    <col min="14" max="14" width="6.88671875" style="1" bestFit="1" customWidth="1"/>
    <col min="15" max="15" width="9" style="1" customWidth="1"/>
    <col min="16" max="16" width="8.6640625" style="1" bestFit="1" customWidth="1"/>
    <col min="17" max="17" width="6.5546875" style="1" bestFit="1" customWidth="1"/>
    <col min="18" max="16384" width="8.88671875" style="1"/>
  </cols>
  <sheetData>
    <row r="1" spans="3:17" ht="12" customHeight="1" thickBot="1" x14ac:dyDescent="0.2"/>
    <row r="2" spans="3:17" s="4" customFormat="1" ht="19.5" customHeight="1" x14ac:dyDescent="0.15">
      <c r="C2" s="83" t="s">
        <v>0</v>
      </c>
      <c r="D2" s="85" t="s">
        <v>1</v>
      </c>
      <c r="E2" s="87" t="s">
        <v>2</v>
      </c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9"/>
    </row>
    <row r="3" spans="3:17" s="4" customFormat="1" ht="27" customHeight="1" x14ac:dyDescent="0.15">
      <c r="C3" s="84"/>
      <c r="D3" s="86"/>
      <c r="E3" s="5" t="s">
        <v>3</v>
      </c>
      <c r="F3" s="6" t="s">
        <v>4</v>
      </c>
      <c r="G3" s="7" t="s">
        <v>5</v>
      </c>
      <c r="H3" s="8" t="s">
        <v>6</v>
      </c>
      <c r="I3" s="9" t="s">
        <v>7</v>
      </c>
      <c r="J3" s="10" t="s">
        <v>8</v>
      </c>
      <c r="K3" s="11" t="s">
        <v>9</v>
      </c>
      <c r="L3" s="11" t="s">
        <v>10</v>
      </c>
      <c r="M3" s="11" t="s">
        <v>11</v>
      </c>
      <c r="N3" s="8" t="s">
        <v>12</v>
      </c>
      <c r="O3" s="9" t="s">
        <v>7</v>
      </c>
      <c r="P3" s="10" t="s">
        <v>13</v>
      </c>
      <c r="Q3" s="12" t="s">
        <v>14</v>
      </c>
    </row>
    <row r="4" spans="3:17" s="4" customFormat="1" ht="19.5" customHeight="1" x14ac:dyDescent="0.15">
      <c r="C4" s="13" t="s">
        <v>3</v>
      </c>
      <c r="D4" s="14"/>
      <c r="E4" s="15">
        <f>SUM(E5,E38)</f>
        <v>16132</v>
      </c>
      <c r="F4" s="15">
        <f t="shared" ref="F4:Q4" si="0">SUM(F5,F38)</f>
        <v>4319</v>
      </c>
      <c r="G4" s="16">
        <f t="shared" si="0"/>
        <v>2224</v>
      </c>
      <c r="H4" s="15">
        <f t="shared" si="0"/>
        <v>6875</v>
      </c>
      <c r="I4" s="17">
        <f t="shared" si="0"/>
        <v>13418</v>
      </c>
      <c r="J4" s="15">
        <f t="shared" si="0"/>
        <v>1968</v>
      </c>
      <c r="K4" s="18">
        <f t="shared" si="0"/>
        <v>746</v>
      </c>
      <c r="L4" s="18">
        <f t="shared" si="0"/>
        <v>0</v>
      </c>
      <c r="M4" s="15">
        <f t="shared" si="0"/>
        <v>0</v>
      </c>
      <c r="N4" s="15">
        <f t="shared" si="0"/>
        <v>0</v>
      </c>
      <c r="O4" s="17">
        <f t="shared" si="0"/>
        <v>2714</v>
      </c>
      <c r="P4" s="15">
        <f t="shared" si="0"/>
        <v>0</v>
      </c>
      <c r="Q4" s="19">
        <f t="shared" si="0"/>
        <v>51</v>
      </c>
    </row>
    <row r="5" spans="3:17" s="26" customFormat="1" ht="14.25" customHeight="1" thickBot="1" x14ac:dyDescent="0.2">
      <c r="C5" s="20" t="s">
        <v>15</v>
      </c>
      <c r="D5" s="21"/>
      <c r="E5" s="22">
        <f>SUM(E6:E36)</f>
        <v>6676</v>
      </c>
      <c r="F5" s="22">
        <f>SUM(F6:F36)</f>
        <v>1842</v>
      </c>
      <c r="G5" s="23">
        <f t="shared" ref="G5:Q5" si="1">SUM(G6:G36)</f>
        <v>1086</v>
      </c>
      <c r="H5" s="23">
        <f t="shared" si="1"/>
        <v>3197</v>
      </c>
      <c r="I5" s="23">
        <f t="shared" si="1"/>
        <v>6125</v>
      </c>
      <c r="J5" s="23">
        <f t="shared" si="1"/>
        <v>551</v>
      </c>
      <c r="K5" s="23">
        <f t="shared" si="1"/>
        <v>0</v>
      </c>
      <c r="L5" s="23">
        <f t="shared" si="1"/>
        <v>0</v>
      </c>
      <c r="M5" s="23">
        <f t="shared" si="1"/>
        <v>0</v>
      </c>
      <c r="N5" s="23">
        <f t="shared" si="1"/>
        <v>0</v>
      </c>
      <c r="O5" s="24">
        <f t="shared" si="1"/>
        <v>551</v>
      </c>
      <c r="P5" s="23">
        <f t="shared" si="1"/>
        <v>0</v>
      </c>
      <c r="Q5" s="25">
        <f t="shared" si="1"/>
        <v>19</v>
      </c>
    </row>
    <row r="6" spans="3:17" ht="14.1" hidden="1" customHeight="1" x14ac:dyDescent="0.15">
      <c r="C6" s="27">
        <v>1</v>
      </c>
      <c r="D6" s="28"/>
      <c r="E6" s="29">
        <f>SUM(F6:Q6)</f>
        <v>0</v>
      </c>
      <c r="F6" s="30">
        <f>'[1]2월관람객현황'!I8</f>
        <v>0</v>
      </c>
      <c r="G6" s="31">
        <f>'[1]2월관람객현황'!O8</f>
        <v>0</v>
      </c>
      <c r="H6" s="32">
        <f>SUM('[1]2월관람객현황'!U8,'[1]2월관람객현황'!AA8)</f>
        <v>0</v>
      </c>
      <c r="I6" s="33">
        <f>SUM(F6:H6)</f>
        <v>0</v>
      </c>
      <c r="J6" s="34">
        <f>'[1]2월관람객현황'!AB8</f>
        <v>0</v>
      </c>
      <c r="K6" s="35">
        <f>'[1]2월관람객현황'!AC8</f>
        <v>0</v>
      </c>
      <c r="L6" s="35">
        <f>'[1]2월관람객현황'!AE8</f>
        <v>0</v>
      </c>
      <c r="M6" s="35">
        <f>'[1]2월관람객현황'!AG8</f>
        <v>0</v>
      </c>
      <c r="N6" s="36">
        <f>'[1]2월관람객현황'!AH8</f>
        <v>0</v>
      </c>
      <c r="O6" s="33">
        <f>SUM(J6:N6)</f>
        <v>0</v>
      </c>
      <c r="P6" s="34">
        <f>'[1]2월관람객현황'!AJ8</f>
        <v>0</v>
      </c>
      <c r="Q6" s="37">
        <f>[1]외국인!B8</f>
        <v>0</v>
      </c>
    </row>
    <row r="7" spans="3:17" ht="14.1" hidden="1" customHeight="1" x14ac:dyDescent="0.15">
      <c r="C7" s="27">
        <v>2</v>
      </c>
      <c r="D7" s="28"/>
      <c r="E7" s="29">
        <f>SUM(I7,O7)</f>
        <v>0</v>
      </c>
      <c r="F7" s="38">
        <f>'[1]2월관람객현황'!I9</f>
        <v>0</v>
      </c>
      <c r="G7" s="39">
        <f>'[1]2월관람객현황'!O9</f>
        <v>0</v>
      </c>
      <c r="H7" s="32">
        <f>SUM('[1]2월관람객현황'!U9,'[1]2월관람객현황'!AA9)</f>
        <v>0</v>
      </c>
      <c r="I7" s="40">
        <f t="shared" ref="I7:I36" si="2">SUM(F7:H7)</f>
        <v>0</v>
      </c>
      <c r="J7" s="41">
        <f>'[1]2월관람객현황'!AB9</f>
        <v>0</v>
      </c>
      <c r="K7" s="42">
        <f>'[1]2월관람객현황'!AC9</f>
        <v>0</v>
      </c>
      <c r="L7" s="42">
        <f>'[1]2월관람객현황'!AE9</f>
        <v>0</v>
      </c>
      <c r="M7" s="42">
        <f>'[1]2월관람객현황'!AG9</f>
        <v>0</v>
      </c>
      <c r="N7" s="43">
        <f>'[1]2월관람객현황'!AH9</f>
        <v>0</v>
      </c>
      <c r="O7" s="40">
        <f t="shared" ref="O7:O36" si="3">SUM(J7:N7)</f>
        <v>0</v>
      </c>
      <c r="P7" s="41">
        <f>'[1]2월관람객현황'!AJ9</f>
        <v>0</v>
      </c>
      <c r="Q7" s="44">
        <f>[1]외국인!B9</f>
        <v>0</v>
      </c>
    </row>
    <row r="8" spans="3:17" ht="14.1" hidden="1" customHeight="1" x14ac:dyDescent="0.15">
      <c r="C8" s="27">
        <v>3</v>
      </c>
      <c r="D8" s="28"/>
      <c r="E8" s="29">
        <f t="shared" ref="E8:E36" si="4">SUM(I8,O8)</f>
        <v>0</v>
      </c>
      <c r="F8" s="38">
        <f>'[1]2월관람객현황'!I10</f>
        <v>0</v>
      </c>
      <c r="G8" s="39">
        <f>'[1]2월관람객현황'!O10</f>
        <v>0</v>
      </c>
      <c r="H8" s="32">
        <f>SUM('[1]2월관람객현황'!U10,'[1]2월관람객현황'!AA10)</f>
        <v>0</v>
      </c>
      <c r="I8" s="40">
        <f t="shared" si="2"/>
        <v>0</v>
      </c>
      <c r="J8" s="41">
        <f>'[1]2월관람객현황'!AB10</f>
        <v>0</v>
      </c>
      <c r="K8" s="42">
        <f>'[1]2월관람객현황'!AC10</f>
        <v>0</v>
      </c>
      <c r="L8" s="42">
        <f>'[1]2월관람객현황'!AE10</f>
        <v>0</v>
      </c>
      <c r="M8" s="42">
        <f>'[1]2월관람객현황'!AG10</f>
        <v>0</v>
      </c>
      <c r="N8" s="43">
        <f>'[1]2월관람객현황'!AH10</f>
        <v>0</v>
      </c>
      <c r="O8" s="40">
        <f t="shared" si="3"/>
        <v>0</v>
      </c>
      <c r="P8" s="41">
        <f>'[1]2월관람객현황'!AJ10</f>
        <v>0</v>
      </c>
      <c r="Q8" s="44">
        <f>[1]외국인!B10</f>
        <v>0</v>
      </c>
    </row>
    <row r="9" spans="3:17" ht="14.1" hidden="1" customHeight="1" x14ac:dyDescent="0.15">
      <c r="C9" s="27">
        <v>4</v>
      </c>
      <c r="D9" s="28"/>
      <c r="E9" s="29">
        <f t="shared" si="4"/>
        <v>0</v>
      </c>
      <c r="F9" s="38">
        <f>'[1]2월관람객현황'!I11</f>
        <v>0</v>
      </c>
      <c r="G9" s="39">
        <f>'[1]2월관람객현황'!O11</f>
        <v>0</v>
      </c>
      <c r="H9" s="32">
        <f>SUM('[1]2월관람객현황'!U11,'[1]2월관람객현황'!AA11)</f>
        <v>0</v>
      </c>
      <c r="I9" s="40">
        <f t="shared" si="2"/>
        <v>0</v>
      </c>
      <c r="J9" s="41">
        <f>'[1]2월관람객현황'!AB11</f>
        <v>0</v>
      </c>
      <c r="K9" s="42">
        <f>'[1]2월관람객현황'!AC11</f>
        <v>0</v>
      </c>
      <c r="L9" s="42">
        <f>'[1]2월관람객현황'!AE11</f>
        <v>0</v>
      </c>
      <c r="M9" s="42">
        <f>'[1]2월관람객현황'!AG11</f>
        <v>0</v>
      </c>
      <c r="N9" s="43">
        <f>'[1]2월관람객현황'!AH11</f>
        <v>0</v>
      </c>
      <c r="O9" s="40">
        <f t="shared" si="3"/>
        <v>0</v>
      </c>
      <c r="P9" s="41">
        <f>'[1]2월관람객현황'!AJ11</f>
        <v>0</v>
      </c>
      <c r="Q9" s="44">
        <f>[1]외국인!B11</f>
        <v>0</v>
      </c>
    </row>
    <row r="10" spans="3:17" ht="14.1" hidden="1" customHeight="1" x14ac:dyDescent="0.15">
      <c r="C10" s="27">
        <v>5</v>
      </c>
      <c r="D10" s="28"/>
      <c r="E10" s="29">
        <f t="shared" si="4"/>
        <v>81</v>
      </c>
      <c r="F10" s="38">
        <f>'[1]2월관람객현황'!I12</f>
        <v>30</v>
      </c>
      <c r="G10" s="39">
        <f>'[1]2월관람객현황'!O12</f>
        <v>14</v>
      </c>
      <c r="H10" s="32">
        <f>SUM('[1]2월관람객현황'!U12,'[1]2월관람객현황'!AA12)</f>
        <v>37</v>
      </c>
      <c r="I10" s="40">
        <f t="shared" si="2"/>
        <v>81</v>
      </c>
      <c r="J10" s="41">
        <f>'[1]2월관람객현황'!AB12</f>
        <v>0</v>
      </c>
      <c r="K10" s="42">
        <f>'[1]2월관람객현황'!AC12</f>
        <v>0</v>
      </c>
      <c r="L10" s="42">
        <f>'[1]2월관람객현황'!AE12</f>
        <v>0</v>
      </c>
      <c r="M10" s="42">
        <f>'[1]2월관람객현황'!AG12</f>
        <v>0</v>
      </c>
      <c r="N10" s="43">
        <f>'[1]2월관람객현황'!AH12</f>
        <v>0</v>
      </c>
      <c r="O10" s="40">
        <f t="shared" si="3"/>
        <v>0</v>
      </c>
      <c r="P10" s="41">
        <f>'[1]2월관람객현황'!AJ12</f>
        <v>0</v>
      </c>
      <c r="Q10" s="44">
        <f>[1]외국인!B12</f>
        <v>0</v>
      </c>
    </row>
    <row r="11" spans="3:17" ht="14.1" hidden="1" customHeight="1" x14ac:dyDescent="0.15">
      <c r="C11" s="27">
        <v>6</v>
      </c>
      <c r="D11" s="28"/>
      <c r="E11" s="29">
        <f t="shared" si="4"/>
        <v>102</v>
      </c>
      <c r="F11" s="38">
        <f>'[1]2월관람객현황'!I13</f>
        <v>33</v>
      </c>
      <c r="G11" s="39">
        <f>'[1]2월관람객현황'!O13</f>
        <v>22</v>
      </c>
      <c r="H11" s="32">
        <f>SUM('[1]2월관람객현황'!U13,'[1]2월관람객현황'!AA13)</f>
        <v>45</v>
      </c>
      <c r="I11" s="40">
        <f t="shared" si="2"/>
        <v>100</v>
      </c>
      <c r="J11" s="41">
        <f>'[1]2월관람객현황'!AB13</f>
        <v>2</v>
      </c>
      <c r="K11" s="42">
        <f>'[1]2월관람객현황'!AC13</f>
        <v>0</v>
      </c>
      <c r="L11" s="42">
        <f>'[1]2월관람객현황'!AE13</f>
        <v>0</v>
      </c>
      <c r="M11" s="42">
        <f>'[1]2월관람객현황'!AG13</f>
        <v>0</v>
      </c>
      <c r="N11" s="43">
        <f>'[1]2월관람객현황'!AH13</f>
        <v>0</v>
      </c>
      <c r="O11" s="40">
        <f t="shared" si="3"/>
        <v>2</v>
      </c>
      <c r="P11" s="41">
        <f>'[1]2월관람객현황'!AJ13</f>
        <v>0</v>
      </c>
      <c r="Q11" s="44">
        <f>[1]외국인!B13</f>
        <v>0</v>
      </c>
    </row>
    <row r="12" spans="3:17" ht="14.1" hidden="1" customHeight="1" x14ac:dyDescent="0.15">
      <c r="C12" s="27">
        <v>7</v>
      </c>
      <c r="D12" s="28"/>
      <c r="E12" s="29">
        <f t="shared" si="4"/>
        <v>129</v>
      </c>
      <c r="F12" s="38">
        <f>'[1]2월관람객현황'!I14</f>
        <v>16</v>
      </c>
      <c r="G12" s="39">
        <f>'[1]2월관람객현황'!O14</f>
        <v>14</v>
      </c>
      <c r="H12" s="32">
        <f>SUM('[1]2월관람객현황'!U14,'[1]2월관람객현황'!AA14)</f>
        <v>44</v>
      </c>
      <c r="I12" s="40">
        <f t="shared" si="2"/>
        <v>74</v>
      </c>
      <c r="J12" s="41">
        <f>'[1]2월관람객현황'!AB14</f>
        <v>55</v>
      </c>
      <c r="K12" s="42">
        <f>'[1]2월관람객현황'!AC14</f>
        <v>0</v>
      </c>
      <c r="L12" s="42">
        <f>'[1]2월관람객현황'!AE14</f>
        <v>0</v>
      </c>
      <c r="M12" s="42">
        <f>'[1]2월관람객현황'!AG14</f>
        <v>0</v>
      </c>
      <c r="N12" s="43">
        <f>'[1]2월관람객현황'!AH14</f>
        <v>0</v>
      </c>
      <c r="O12" s="40">
        <f t="shared" si="3"/>
        <v>55</v>
      </c>
      <c r="P12" s="41">
        <f>'[1]2월관람객현황'!AJ14</f>
        <v>0</v>
      </c>
      <c r="Q12" s="44">
        <f>[1]외국인!B14</f>
        <v>2</v>
      </c>
    </row>
    <row r="13" spans="3:17" ht="14.1" hidden="1" customHeight="1" x14ac:dyDescent="0.15">
      <c r="C13" s="27">
        <v>8</v>
      </c>
      <c r="D13" s="28"/>
      <c r="E13" s="29">
        <f t="shared" si="4"/>
        <v>73</v>
      </c>
      <c r="F13" s="38">
        <f>'[1]2월관람객현황'!I15</f>
        <v>20</v>
      </c>
      <c r="G13" s="39">
        <f>'[1]2월관람객현황'!O15</f>
        <v>15</v>
      </c>
      <c r="H13" s="32">
        <f>SUM('[1]2월관람객현황'!U15,'[1]2월관람객현황'!AA15)</f>
        <v>38</v>
      </c>
      <c r="I13" s="40">
        <f t="shared" si="2"/>
        <v>73</v>
      </c>
      <c r="J13" s="41">
        <f>'[1]2월관람객현황'!AB15</f>
        <v>0</v>
      </c>
      <c r="K13" s="42">
        <f>'[1]2월관람객현황'!AC15</f>
        <v>0</v>
      </c>
      <c r="L13" s="42">
        <f>'[1]2월관람객현황'!AE15</f>
        <v>0</v>
      </c>
      <c r="M13" s="42">
        <f>'[1]2월관람객현황'!AG15</f>
        <v>0</v>
      </c>
      <c r="N13" s="43">
        <f>'[1]2월관람객현황'!AH15</f>
        <v>0</v>
      </c>
      <c r="O13" s="40">
        <f t="shared" si="3"/>
        <v>0</v>
      </c>
      <c r="P13" s="41">
        <f>'[1]2월관람객현황'!AJ15</f>
        <v>0</v>
      </c>
      <c r="Q13" s="44">
        <f>[1]외국인!B15</f>
        <v>0</v>
      </c>
    </row>
    <row r="14" spans="3:17" ht="14.1" hidden="1" customHeight="1" x14ac:dyDescent="0.15">
      <c r="C14" s="27">
        <v>9</v>
      </c>
      <c r="D14" s="28"/>
      <c r="E14" s="29">
        <f t="shared" si="4"/>
        <v>332</v>
      </c>
      <c r="F14" s="38">
        <f>'[1]2월관람객현황'!I16</f>
        <v>49</v>
      </c>
      <c r="G14" s="39">
        <f>'[1]2월관람객현황'!O16</f>
        <v>66</v>
      </c>
      <c r="H14" s="32">
        <f>SUM('[1]2월관람객현황'!U16,'[1]2월관람객현황'!AA16)</f>
        <v>211</v>
      </c>
      <c r="I14" s="40">
        <f t="shared" si="2"/>
        <v>326</v>
      </c>
      <c r="J14" s="41">
        <f>'[1]2월관람객현황'!AB16</f>
        <v>6</v>
      </c>
      <c r="K14" s="42">
        <f>'[1]2월관람객현황'!AC16</f>
        <v>0</v>
      </c>
      <c r="L14" s="42">
        <f>'[1]2월관람객현황'!AE16</f>
        <v>0</v>
      </c>
      <c r="M14" s="42">
        <f>'[1]2월관람객현황'!AG16</f>
        <v>0</v>
      </c>
      <c r="N14" s="43">
        <f>'[1]2월관람객현황'!AH16</f>
        <v>0</v>
      </c>
      <c r="O14" s="40">
        <f t="shared" si="3"/>
        <v>6</v>
      </c>
      <c r="P14" s="41">
        <f>'[1]2월관람객현황'!AJ16</f>
        <v>0</v>
      </c>
      <c r="Q14" s="44">
        <f>[1]외국인!B16</f>
        <v>0</v>
      </c>
    </row>
    <row r="15" spans="3:17" ht="14.1" hidden="1" customHeight="1" x14ac:dyDescent="0.15">
      <c r="C15" s="27">
        <v>10</v>
      </c>
      <c r="D15" s="28"/>
      <c r="E15" s="29">
        <f t="shared" si="4"/>
        <v>425</v>
      </c>
      <c r="F15" s="38">
        <f>'[1]2월관람객현황'!I17</f>
        <v>114</v>
      </c>
      <c r="G15" s="39">
        <f>'[1]2월관람객현황'!O17</f>
        <v>89</v>
      </c>
      <c r="H15" s="32">
        <f>SUM('[1]2월관람객현황'!U17,'[1]2월관람객현황'!AA17)</f>
        <v>222</v>
      </c>
      <c r="I15" s="40">
        <f t="shared" si="2"/>
        <v>425</v>
      </c>
      <c r="J15" s="41">
        <f>'[1]2월관람객현황'!AB17</f>
        <v>0</v>
      </c>
      <c r="K15" s="42">
        <f>'[1]2월관람객현황'!AC17</f>
        <v>0</v>
      </c>
      <c r="L15" s="42">
        <f>'[1]2월관람객현황'!AE17</f>
        <v>0</v>
      </c>
      <c r="M15" s="42">
        <f>'[1]2월관람객현황'!AG17</f>
        <v>0</v>
      </c>
      <c r="N15" s="43">
        <f>'[1]2월관람객현황'!AH17</f>
        <v>0</v>
      </c>
      <c r="O15" s="40">
        <f t="shared" si="3"/>
        <v>0</v>
      </c>
      <c r="P15" s="41">
        <f>'[1]2월관람객현황'!AJ17</f>
        <v>0</v>
      </c>
      <c r="Q15" s="44">
        <f>[1]외국인!B17</f>
        <v>0</v>
      </c>
    </row>
    <row r="16" spans="3:17" ht="14.1" hidden="1" customHeight="1" x14ac:dyDescent="0.15">
      <c r="C16" s="27">
        <v>11</v>
      </c>
      <c r="D16" s="28"/>
      <c r="E16" s="29">
        <f t="shared" si="4"/>
        <v>0</v>
      </c>
      <c r="F16" s="38">
        <f>'[1]2월관람객현황'!I18</f>
        <v>0</v>
      </c>
      <c r="G16" s="39">
        <f>'[1]2월관람객현황'!O18</f>
        <v>0</v>
      </c>
      <c r="H16" s="32">
        <f>SUM('[1]2월관람객현황'!U18,'[1]2월관람객현황'!AA18)</f>
        <v>0</v>
      </c>
      <c r="I16" s="40">
        <f t="shared" si="2"/>
        <v>0</v>
      </c>
      <c r="J16" s="41">
        <f>'[1]2월관람객현황'!AB18</f>
        <v>0</v>
      </c>
      <c r="K16" s="42">
        <f>'[1]2월관람객현황'!AC18</f>
        <v>0</v>
      </c>
      <c r="L16" s="42">
        <f>'[1]2월관람객현황'!AE18</f>
        <v>0</v>
      </c>
      <c r="M16" s="42">
        <f>'[1]2월관람객현황'!AG18</f>
        <v>0</v>
      </c>
      <c r="N16" s="43">
        <f>'[1]2월관람객현황'!AH18</f>
        <v>0</v>
      </c>
      <c r="O16" s="40">
        <f t="shared" si="3"/>
        <v>0</v>
      </c>
      <c r="P16" s="41">
        <f>'[1]2월관람객현황'!AJ18</f>
        <v>0</v>
      </c>
      <c r="Q16" s="44">
        <f>[1]외국인!B18</f>
        <v>0</v>
      </c>
    </row>
    <row r="17" spans="3:17" ht="14.1" hidden="1" customHeight="1" x14ac:dyDescent="0.15">
      <c r="C17" s="27">
        <v>12</v>
      </c>
      <c r="D17" s="28"/>
      <c r="E17" s="29">
        <f t="shared" si="4"/>
        <v>146</v>
      </c>
      <c r="F17" s="38">
        <f>'[1]2월관람객현황'!I19</f>
        <v>53</v>
      </c>
      <c r="G17" s="39">
        <f>'[1]2월관람객현황'!O19</f>
        <v>20</v>
      </c>
      <c r="H17" s="32">
        <f>SUM('[1]2월관람객현황'!U19,'[1]2월관람객현황'!AA19)</f>
        <v>73</v>
      </c>
      <c r="I17" s="40">
        <f t="shared" si="2"/>
        <v>146</v>
      </c>
      <c r="J17" s="41">
        <f>'[1]2월관람객현황'!AB19</f>
        <v>0</v>
      </c>
      <c r="K17" s="42">
        <f>'[1]2월관람객현황'!AC19</f>
        <v>0</v>
      </c>
      <c r="L17" s="42">
        <f>'[1]2월관람객현황'!AE19</f>
        <v>0</v>
      </c>
      <c r="M17" s="42">
        <f>'[1]2월관람객현황'!AG19</f>
        <v>0</v>
      </c>
      <c r="N17" s="43">
        <f>'[1]2월관람객현황'!AH19</f>
        <v>0</v>
      </c>
      <c r="O17" s="40">
        <f t="shared" si="3"/>
        <v>0</v>
      </c>
      <c r="P17" s="41">
        <f>'[1]2월관람객현황'!AJ19</f>
        <v>0</v>
      </c>
      <c r="Q17" s="44">
        <f>[1]외국인!B19</f>
        <v>3</v>
      </c>
    </row>
    <row r="18" spans="3:17" ht="14.1" hidden="1" customHeight="1" x14ac:dyDescent="0.15">
      <c r="C18" s="27">
        <v>13</v>
      </c>
      <c r="D18" s="28"/>
      <c r="E18" s="29">
        <f t="shared" si="4"/>
        <v>175</v>
      </c>
      <c r="F18" s="38">
        <f>'[1]2월관람객현황'!I20</f>
        <v>43</v>
      </c>
      <c r="G18" s="39">
        <f>'[1]2월관람객현황'!O20</f>
        <v>34</v>
      </c>
      <c r="H18" s="32">
        <f>SUM('[1]2월관람객현황'!U20,'[1]2월관람객현황'!AA20)</f>
        <v>93</v>
      </c>
      <c r="I18" s="40">
        <f t="shared" si="2"/>
        <v>170</v>
      </c>
      <c r="J18" s="41">
        <f>'[1]2월관람객현황'!AB20</f>
        <v>5</v>
      </c>
      <c r="K18" s="42">
        <f>'[1]2월관람객현황'!AC20</f>
        <v>0</v>
      </c>
      <c r="L18" s="42">
        <f>'[1]2월관람객현황'!AE20</f>
        <v>0</v>
      </c>
      <c r="M18" s="42">
        <f>'[1]2월관람객현황'!AG20</f>
        <v>0</v>
      </c>
      <c r="N18" s="43">
        <f>'[1]2월관람객현황'!AH20</f>
        <v>0</v>
      </c>
      <c r="O18" s="40">
        <f t="shared" si="3"/>
        <v>5</v>
      </c>
      <c r="P18" s="41">
        <f>'[1]2월관람객현황'!AJ20</f>
        <v>0</v>
      </c>
      <c r="Q18" s="44">
        <f>[1]외국인!B20</f>
        <v>0</v>
      </c>
    </row>
    <row r="19" spans="3:17" ht="14.1" hidden="1" customHeight="1" x14ac:dyDescent="0.15">
      <c r="C19" s="27">
        <v>14</v>
      </c>
      <c r="D19" s="28"/>
      <c r="E19" s="29">
        <f t="shared" si="4"/>
        <v>152</v>
      </c>
      <c r="F19" s="38">
        <f>'[1]2월관람객현황'!I21</f>
        <v>24</v>
      </c>
      <c r="G19" s="39">
        <f>'[1]2월관람객현황'!O21</f>
        <v>25</v>
      </c>
      <c r="H19" s="32">
        <f>SUM('[1]2월관람객현황'!U21,'[1]2월관람객현황'!AA21)</f>
        <v>48</v>
      </c>
      <c r="I19" s="40">
        <f t="shared" si="2"/>
        <v>97</v>
      </c>
      <c r="J19" s="41">
        <f>'[1]2월관람객현황'!AB21</f>
        <v>55</v>
      </c>
      <c r="K19" s="42">
        <f>'[1]2월관람객현황'!AC21</f>
        <v>0</v>
      </c>
      <c r="L19" s="42">
        <f>'[1]2월관람객현황'!AE21</f>
        <v>0</v>
      </c>
      <c r="M19" s="42">
        <f>'[1]2월관람객현황'!AG21</f>
        <v>0</v>
      </c>
      <c r="N19" s="43">
        <f>'[1]2월관람객현황'!AH21</f>
        <v>0</v>
      </c>
      <c r="O19" s="40">
        <f t="shared" si="3"/>
        <v>55</v>
      </c>
      <c r="P19" s="41">
        <f>'[1]2월관람객현황'!AJ21</f>
        <v>0</v>
      </c>
      <c r="Q19" s="44">
        <f>[1]외국인!B21</f>
        <v>0</v>
      </c>
    </row>
    <row r="20" spans="3:17" ht="14.1" hidden="1" customHeight="1" x14ac:dyDescent="0.15">
      <c r="C20" s="27">
        <v>15</v>
      </c>
      <c r="D20" s="28"/>
      <c r="E20" s="29">
        <f t="shared" si="4"/>
        <v>150</v>
      </c>
      <c r="F20" s="38">
        <f>'[1]2월관람객현황'!I22</f>
        <v>33</v>
      </c>
      <c r="G20" s="39">
        <f>'[1]2월관람객현황'!O22</f>
        <v>35</v>
      </c>
      <c r="H20" s="32">
        <f>SUM('[1]2월관람객현황'!U22,'[1]2월관람객현황'!AA22)</f>
        <v>82</v>
      </c>
      <c r="I20" s="40">
        <f t="shared" si="2"/>
        <v>150</v>
      </c>
      <c r="J20" s="41">
        <f>'[1]2월관람객현황'!AB22</f>
        <v>0</v>
      </c>
      <c r="K20" s="42">
        <f>'[1]2월관람객현황'!AC22</f>
        <v>0</v>
      </c>
      <c r="L20" s="42">
        <f>'[1]2월관람객현황'!AE22</f>
        <v>0</v>
      </c>
      <c r="M20" s="42">
        <f>'[1]2월관람객현황'!AG22</f>
        <v>0</v>
      </c>
      <c r="N20" s="43">
        <f>'[1]2월관람객현황'!AH22</f>
        <v>0</v>
      </c>
      <c r="O20" s="40">
        <f t="shared" si="3"/>
        <v>0</v>
      </c>
      <c r="P20" s="41">
        <f>'[1]2월관람객현황'!AJ22</f>
        <v>0</v>
      </c>
      <c r="Q20" s="44">
        <f>[1]외국인!B22</f>
        <v>0</v>
      </c>
    </row>
    <row r="21" spans="3:17" ht="14.1" hidden="1" customHeight="1" x14ac:dyDescent="0.15">
      <c r="C21" s="27">
        <v>16</v>
      </c>
      <c r="D21" s="28"/>
      <c r="E21" s="29">
        <f t="shared" si="4"/>
        <v>537</v>
      </c>
      <c r="F21" s="38">
        <f>'[1]2월관람객현황'!I23</f>
        <v>165</v>
      </c>
      <c r="G21" s="39">
        <f>'[1]2월관람객현황'!O23</f>
        <v>89</v>
      </c>
      <c r="H21" s="32">
        <f>SUM('[1]2월관람객현황'!U23,'[1]2월관람객현황'!AA23)</f>
        <v>264</v>
      </c>
      <c r="I21" s="40">
        <f t="shared" si="2"/>
        <v>518</v>
      </c>
      <c r="J21" s="41">
        <f>'[1]2월관람객현황'!AB23</f>
        <v>19</v>
      </c>
      <c r="K21" s="42">
        <f>'[1]2월관람객현황'!AC23</f>
        <v>0</v>
      </c>
      <c r="L21" s="42">
        <f>'[1]2월관람객현황'!AE23</f>
        <v>0</v>
      </c>
      <c r="M21" s="42">
        <f>'[1]2월관람객현황'!AG23</f>
        <v>0</v>
      </c>
      <c r="N21" s="43">
        <f>'[1]2월관람객현황'!AH23</f>
        <v>0</v>
      </c>
      <c r="O21" s="40">
        <f t="shared" si="3"/>
        <v>19</v>
      </c>
      <c r="P21" s="41">
        <f>'[1]2월관람객현황'!AJ23</f>
        <v>0</v>
      </c>
      <c r="Q21" s="44">
        <f>[1]외국인!B23</f>
        <v>3</v>
      </c>
    </row>
    <row r="22" spans="3:17" ht="14.1" hidden="1" customHeight="1" x14ac:dyDescent="0.15">
      <c r="C22" s="27">
        <v>17</v>
      </c>
      <c r="D22" s="45"/>
      <c r="E22" s="29">
        <f t="shared" si="4"/>
        <v>356</v>
      </c>
      <c r="F22" s="38">
        <f>'[1]2월관람객현황'!I24</f>
        <v>103</v>
      </c>
      <c r="G22" s="39">
        <f>'[1]2월관람객현황'!O24</f>
        <v>74</v>
      </c>
      <c r="H22" s="32">
        <f>SUM('[1]2월관람객현황'!U24,'[1]2월관람객현황'!AA24)</f>
        <v>179</v>
      </c>
      <c r="I22" s="40">
        <f t="shared" si="2"/>
        <v>356</v>
      </c>
      <c r="J22" s="41">
        <f>'[1]2월관람객현황'!AB24</f>
        <v>0</v>
      </c>
      <c r="K22" s="42">
        <f>'[1]2월관람객현황'!AC24</f>
        <v>0</v>
      </c>
      <c r="L22" s="42">
        <f>'[1]2월관람객현황'!AE24</f>
        <v>0</v>
      </c>
      <c r="M22" s="42">
        <f>'[1]2월관람객현황'!AG24</f>
        <v>0</v>
      </c>
      <c r="N22" s="43">
        <f>'[1]2월관람객현황'!AH24</f>
        <v>0</v>
      </c>
      <c r="O22" s="40">
        <f t="shared" si="3"/>
        <v>0</v>
      </c>
      <c r="P22" s="41">
        <f>'[1]2월관람객현황'!AJ24</f>
        <v>0</v>
      </c>
      <c r="Q22" s="44">
        <f>[1]외국인!B24</f>
        <v>4</v>
      </c>
    </row>
    <row r="23" spans="3:17" ht="14.1" hidden="1" customHeight="1" x14ac:dyDescent="0.15">
      <c r="C23" s="27">
        <v>18</v>
      </c>
      <c r="D23" s="28"/>
      <c r="E23" s="29">
        <f t="shared" si="4"/>
        <v>44</v>
      </c>
      <c r="F23" s="38">
        <f>'[1]2월관람객현황'!I25</f>
        <v>0</v>
      </c>
      <c r="G23" s="39">
        <f>'[1]2월관람객현황'!O25</f>
        <v>0</v>
      </c>
      <c r="H23" s="32">
        <f>SUM('[1]2월관람객현황'!U25,'[1]2월관람객현황'!AA25)</f>
        <v>0</v>
      </c>
      <c r="I23" s="40">
        <f t="shared" si="2"/>
        <v>0</v>
      </c>
      <c r="J23" s="41">
        <f>'[1]2월관람객현황'!AB25</f>
        <v>44</v>
      </c>
      <c r="K23" s="42">
        <f>'[1]2월관람객현황'!AC25</f>
        <v>0</v>
      </c>
      <c r="L23" s="42">
        <f>'[1]2월관람객현황'!AE25</f>
        <v>0</v>
      </c>
      <c r="M23" s="42">
        <f>'[1]2월관람객현황'!AG25</f>
        <v>0</v>
      </c>
      <c r="N23" s="43">
        <f>'[1]2월관람객현황'!AH25</f>
        <v>0</v>
      </c>
      <c r="O23" s="40">
        <f t="shared" si="3"/>
        <v>44</v>
      </c>
      <c r="P23" s="41">
        <f>'[1]2월관람객현황'!AJ25</f>
        <v>0</v>
      </c>
      <c r="Q23" s="44">
        <f>[1]외국인!B25</f>
        <v>0</v>
      </c>
    </row>
    <row r="24" spans="3:17" ht="14.1" hidden="1" customHeight="1" x14ac:dyDescent="0.15">
      <c r="C24" s="27">
        <v>19</v>
      </c>
      <c r="D24" s="28"/>
      <c r="E24" s="29">
        <f t="shared" si="4"/>
        <v>163</v>
      </c>
      <c r="F24" s="38">
        <f>'[1]2월관람객현황'!I26</f>
        <v>40</v>
      </c>
      <c r="G24" s="39">
        <f>'[1]2월관람객현황'!O26</f>
        <v>33</v>
      </c>
      <c r="H24" s="32">
        <f>SUM('[1]2월관람객현황'!U26,'[1]2월관람객현황'!AA26)</f>
        <v>87</v>
      </c>
      <c r="I24" s="40">
        <f t="shared" si="2"/>
        <v>160</v>
      </c>
      <c r="J24" s="41">
        <f>'[1]2월관람객현황'!AB26</f>
        <v>3</v>
      </c>
      <c r="K24" s="42">
        <f>'[1]2월관람객현황'!AC26</f>
        <v>0</v>
      </c>
      <c r="L24" s="42">
        <f>'[1]2월관람객현황'!AE26</f>
        <v>0</v>
      </c>
      <c r="M24" s="42">
        <f>'[1]2월관람객현황'!AG26</f>
        <v>0</v>
      </c>
      <c r="N24" s="43">
        <f>'[1]2월관람객현황'!AH26</f>
        <v>0</v>
      </c>
      <c r="O24" s="40">
        <f t="shared" si="3"/>
        <v>3</v>
      </c>
      <c r="P24" s="41">
        <f>'[1]2월관람객현황'!AJ26</f>
        <v>0</v>
      </c>
      <c r="Q24" s="44">
        <f>[1]외국인!B26</f>
        <v>0</v>
      </c>
    </row>
    <row r="25" spans="3:17" ht="14.1" hidden="1" customHeight="1" x14ac:dyDescent="0.15">
      <c r="C25" s="27">
        <v>20</v>
      </c>
      <c r="D25" s="28"/>
      <c r="E25" s="29">
        <f t="shared" si="4"/>
        <v>129</v>
      </c>
      <c r="F25" s="38">
        <f>'[1]2월관람객현황'!I27</f>
        <v>60</v>
      </c>
      <c r="G25" s="39">
        <f>'[1]2월관람객현황'!O27</f>
        <v>14</v>
      </c>
      <c r="H25" s="32">
        <f>SUM('[1]2월관람객현황'!U27,'[1]2월관람객현황'!AA27)</f>
        <v>53</v>
      </c>
      <c r="I25" s="40">
        <f t="shared" si="2"/>
        <v>127</v>
      </c>
      <c r="J25" s="41">
        <f>'[1]2월관람객현황'!AB27</f>
        <v>2</v>
      </c>
      <c r="K25" s="42">
        <f>'[1]2월관람객현황'!AC27</f>
        <v>0</v>
      </c>
      <c r="L25" s="42">
        <f>'[1]2월관람객현황'!AE27</f>
        <v>0</v>
      </c>
      <c r="M25" s="42">
        <f>'[1]2월관람객현황'!AG27</f>
        <v>0</v>
      </c>
      <c r="N25" s="43">
        <f>'[1]2월관람객현황'!AH27</f>
        <v>0</v>
      </c>
      <c r="O25" s="40">
        <f t="shared" si="3"/>
        <v>2</v>
      </c>
      <c r="P25" s="41">
        <f>'[1]2월관람객현황'!AJ27</f>
        <v>0</v>
      </c>
      <c r="Q25" s="44">
        <f>[1]외국인!B27</f>
        <v>0</v>
      </c>
    </row>
    <row r="26" spans="3:17" ht="14.1" hidden="1" customHeight="1" x14ac:dyDescent="0.15">
      <c r="C26" s="27">
        <v>21</v>
      </c>
      <c r="D26" s="28"/>
      <c r="E26" s="29">
        <f t="shared" si="4"/>
        <v>201</v>
      </c>
      <c r="F26" s="38">
        <f>'[1]2월관람객현황'!I28</f>
        <v>47</v>
      </c>
      <c r="G26" s="39">
        <f>'[1]2월관람객현황'!O28</f>
        <v>29</v>
      </c>
      <c r="H26" s="32">
        <f>SUM('[1]2월관람객현황'!U28,'[1]2월관람객현황'!AA28)</f>
        <v>70</v>
      </c>
      <c r="I26" s="40">
        <f t="shared" si="2"/>
        <v>146</v>
      </c>
      <c r="J26" s="41">
        <f>'[1]2월관람객현황'!AB28</f>
        <v>55</v>
      </c>
      <c r="K26" s="42">
        <f>'[1]2월관람객현황'!AC28</f>
        <v>0</v>
      </c>
      <c r="L26" s="42">
        <f>'[1]2월관람객현황'!AE28</f>
        <v>0</v>
      </c>
      <c r="M26" s="42">
        <f>'[1]2월관람객현황'!AG28</f>
        <v>0</v>
      </c>
      <c r="N26" s="43">
        <f>'[1]2월관람객현황'!AH28</f>
        <v>0</v>
      </c>
      <c r="O26" s="40">
        <f t="shared" si="3"/>
        <v>55</v>
      </c>
      <c r="P26" s="41">
        <f>'[1]2월관람객현황'!AJ28</f>
        <v>0</v>
      </c>
      <c r="Q26" s="44">
        <f>[1]외국인!B28</f>
        <v>0</v>
      </c>
    </row>
    <row r="27" spans="3:17" ht="14.1" hidden="1" customHeight="1" x14ac:dyDescent="0.15">
      <c r="C27" s="27">
        <v>22</v>
      </c>
      <c r="D27" s="28"/>
      <c r="E27" s="29">
        <f t="shared" si="4"/>
        <v>123</v>
      </c>
      <c r="F27" s="38">
        <f>'[1]2월관람객현황'!I29</f>
        <v>45</v>
      </c>
      <c r="G27" s="39">
        <f>'[1]2월관람객현황'!O29</f>
        <v>33</v>
      </c>
      <c r="H27" s="32">
        <f>SUM('[1]2월관람객현황'!U29,'[1]2월관람객현황'!AA29)</f>
        <v>45</v>
      </c>
      <c r="I27" s="40">
        <f t="shared" si="2"/>
        <v>123</v>
      </c>
      <c r="J27" s="41">
        <f>'[1]2월관람객현황'!AB29</f>
        <v>0</v>
      </c>
      <c r="K27" s="42">
        <f>'[1]2월관람객현황'!AC29</f>
        <v>0</v>
      </c>
      <c r="L27" s="42">
        <f>'[1]2월관람객현황'!AE29</f>
        <v>0</v>
      </c>
      <c r="M27" s="42">
        <f>'[1]2월관람객현황'!AG29</f>
        <v>0</v>
      </c>
      <c r="N27" s="43">
        <f>'[1]2월관람객현황'!AH29</f>
        <v>0</v>
      </c>
      <c r="O27" s="40">
        <f t="shared" si="3"/>
        <v>0</v>
      </c>
      <c r="P27" s="41">
        <f>'[1]2월관람객현황'!AJ29</f>
        <v>0</v>
      </c>
      <c r="Q27" s="44">
        <f>[1]외국인!B29</f>
        <v>0</v>
      </c>
    </row>
    <row r="28" spans="3:17" ht="14.1" hidden="1" customHeight="1" x14ac:dyDescent="0.15">
      <c r="C28" s="27">
        <v>23</v>
      </c>
      <c r="D28" s="28"/>
      <c r="E28" s="29">
        <f t="shared" si="4"/>
        <v>515</v>
      </c>
      <c r="F28" s="38">
        <f>'[1]2월관람객현황'!I30</f>
        <v>154</v>
      </c>
      <c r="G28" s="39">
        <f>'[1]2월관람객현황'!O30</f>
        <v>97</v>
      </c>
      <c r="H28" s="32">
        <f>SUM('[1]2월관람객현황'!U30,'[1]2월관람객현황'!AA30)</f>
        <v>264</v>
      </c>
      <c r="I28" s="40">
        <f t="shared" si="2"/>
        <v>515</v>
      </c>
      <c r="J28" s="41">
        <f>'[1]2월관람객현황'!AB30</f>
        <v>0</v>
      </c>
      <c r="K28" s="42">
        <f>'[1]2월관람객현황'!AC30</f>
        <v>0</v>
      </c>
      <c r="L28" s="42">
        <f>'[1]2월관람객현황'!AE30</f>
        <v>0</v>
      </c>
      <c r="M28" s="42">
        <f>'[1]2월관람객현황'!AG30</f>
        <v>0</v>
      </c>
      <c r="N28" s="43">
        <f>'[1]2월관람객현황'!AH30</f>
        <v>0</v>
      </c>
      <c r="O28" s="40">
        <f t="shared" si="3"/>
        <v>0</v>
      </c>
      <c r="P28" s="41">
        <f>'[1]2월관람객현황'!AJ30</f>
        <v>0</v>
      </c>
      <c r="Q28" s="44">
        <f>[1]외국인!B30</f>
        <v>1</v>
      </c>
    </row>
    <row r="29" spans="3:17" ht="14.1" hidden="1" customHeight="1" x14ac:dyDescent="0.15">
      <c r="C29" s="27">
        <v>24</v>
      </c>
      <c r="D29" s="28"/>
      <c r="E29" s="29">
        <f t="shared" si="4"/>
        <v>634</v>
      </c>
      <c r="F29" s="38">
        <f>'[1]2월관람객현황'!I31</f>
        <v>197</v>
      </c>
      <c r="G29" s="39">
        <f>'[1]2월관람객현황'!O31</f>
        <v>78</v>
      </c>
      <c r="H29" s="32">
        <f>SUM('[1]2월관람객현황'!U31,'[1]2월관람객현황'!AA31)</f>
        <v>359</v>
      </c>
      <c r="I29" s="40">
        <f t="shared" si="2"/>
        <v>634</v>
      </c>
      <c r="J29" s="41">
        <f>'[1]2월관람객현황'!AB31</f>
        <v>0</v>
      </c>
      <c r="K29" s="42">
        <f>'[1]2월관람객현황'!AC31</f>
        <v>0</v>
      </c>
      <c r="L29" s="42">
        <f>'[1]2월관람객현황'!AE31</f>
        <v>0</v>
      </c>
      <c r="M29" s="42">
        <f>'[1]2월관람객현황'!AG31</f>
        <v>0</v>
      </c>
      <c r="N29" s="43">
        <f>'[1]2월관람객현황'!AH31</f>
        <v>0</v>
      </c>
      <c r="O29" s="40">
        <f t="shared" si="3"/>
        <v>0</v>
      </c>
      <c r="P29" s="41">
        <f>'[1]2월관람객현황'!AJ31</f>
        <v>0</v>
      </c>
      <c r="Q29" s="44">
        <f>[1]외국인!B31</f>
        <v>3</v>
      </c>
    </row>
    <row r="30" spans="3:17" ht="14.1" hidden="1" customHeight="1" x14ac:dyDescent="0.15">
      <c r="C30" s="27">
        <v>25</v>
      </c>
      <c r="D30" s="28"/>
      <c r="E30" s="29">
        <f t="shared" si="4"/>
        <v>72</v>
      </c>
      <c r="F30" s="38">
        <f>'[1]2월관람객현황'!I32</f>
        <v>0</v>
      </c>
      <c r="G30" s="39">
        <f>'[1]2월관람객현황'!O32</f>
        <v>0</v>
      </c>
      <c r="H30" s="32">
        <f>SUM('[1]2월관람객현황'!U32,'[1]2월관람객현황'!AA32)</f>
        <v>0</v>
      </c>
      <c r="I30" s="40">
        <f t="shared" si="2"/>
        <v>0</v>
      </c>
      <c r="J30" s="41">
        <f>'[1]2월관람객현황'!AB32</f>
        <v>72</v>
      </c>
      <c r="K30" s="42">
        <f>'[1]2월관람객현황'!AC32</f>
        <v>0</v>
      </c>
      <c r="L30" s="42">
        <f>'[1]2월관람객현황'!AE32</f>
        <v>0</v>
      </c>
      <c r="M30" s="42">
        <f>'[1]2월관람객현황'!AG32</f>
        <v>0</v>
      </c>
      <c r="N30" s="43">
        <f>'[1]2월관람객현황'!AH32</f>
        <v>0</v>
      </c>
      <c r="O30" s="40">
        <f t="shared" si="3"/>
        <v>72</v>
      </c>
      <c r="P30" s="41">
        <f>'[1]2월관람객현황'!AJ32</f>
        <v>0</v>
      </c>
      <c r="Q30" s="44">
        <f>[1]외국인!B32</f>
        <v>0</v>
      </c>
    </row>
    <row r="31" spans="3:17" ht="14.1" hidden="1" customHeight="1" x14ac:dyDescent="0.15">
      <c r="C31" s="27">
        <v>26</v>
      </c>
      <c r="D31" s="28"/>
      <c r="E31" s="29">
        <f t="shared" si="4"/>
        <v>143</v>
      </c>
      <c r="F31" s="38">
        <f>'[1]2월관람객현황'!I33</f>
        <v>51</v>
      </c>
      <c r="G31" s="39">
        <f>'[1]2월관람객현황'!O33</f>
        <v>24</v>
      </c>
      <c r="H31" s="32">
        <f>SUM('[1]2월관람객현황'!U33,'[1]2월관람객현황'!AA33)</f>
        <v>68</v>
      </c>
      <c r="I31" s="40">
        <f t="shared" si="2"/>
        <v>143</v>
      </c>
      <c r="J31" s="41">
        <f>'[1]2월관람객현황'!AB33</f>
        <v>0</v>
      </c>
      <c r="K31" s="42">
        <f>'[1]2월관람객현황'!AC33</f>
        <v>0</v>
      </c>
      <c r="L31" s="42">
        <f>'[1]2월관람객현황'!AE33</f>
        <v>0</v>
      </c>
      <c r="M31" s="42">
        <f>'[1]2월관람객현황'!AG33</f>
        <v>0</v>
      </c>
      <c r="N31" s="43">
        <f>'[1]2월관람객현황'!AH33</f>
        <v>0</v>
      </c>
      <c r="O31" s="40">
        <f t="shared" si="3"/>
        <v>0</v>
      </c>
      <c r="P31" s="41">
        <f>'[1]2월관람객현황'!AJ33</f>
        <v>0</v>
      </c>
      <c r="Q31" s="44">
        <f>[1]외국인!B33</f>
        <v>0</v>
      </c>
    </row>
    <row r="32" spans="3:17" ht="14.1" hidden="1" customHeight="1" x14ac:dyDescent="0.15">
      <c r="C32" s="27">
        <v>27</v>
      </c>
      <c r="D32" s="28"/>
      <c r="E32" s="29">
        <f t="shared" si="4"/>
        <v>110</v>
      </c>
      <c r="F32" s="38">
        <f>'[1]2월관람객현황'!I34</f>
        <v>28</v>
      </c>
      <c r="G32" s="39">
        <f>'[1]2월관람객현황'!O34</f>
        <v>25</v>
      </c>
      <c r="H32" s="32">
        <f>SUM('[1]2월관람객현황'!U34,'[1]2월관람객현황'!AA34)</f>
        <v>57</v>
      </c>
      <c r="I32" s="40">
        <f t="shared" si="2"/>
        <v>110</v>
      </c>
      <c r="J32" s="41">
        <f>'[1]2월관람객현황'!AB34</f>
        <v>0</v>
      </c>
      <c r="K32" s="42">
        <f>'[1]2월관람객현황'!AC34</f>
        <v>0</v>
      </c>
      <c r="L32" s="42">
        <f>'[1]2월관람객현황'!AE34</f>
        <v>0</v>
      </c>
      <c r="M32" s="42">
        <f>'[1]2월관람객현황'!AG34</f>
        <v>0</v>
      </c>
      <c r="N32" s="43">
        <f>'[1]2월관람객현황'!AH34</f>
        <v>0</v>
      </c>
      <c r="O32" s="40">
        <f t="shared" si="3"/>
        <v>0</v>
      </c>
      <c r="P32" s="41">
        <f>'[1]2월관람객현황'!AJ34</f>
        <v>0</v>
      </c>
      <c r="Q32" s="44">
        <f>[1]외국인!B34</f>
        <v>0</v>
      </c>
    </row>
    <row r="33" spans="3:17" ht="14.1" hidden="1" customHeight="1" x14ac:dyDescent="0.15">
      <c r="C33" s="46">
        <v>28</v>
      </c>
      <c r="D33" s="28"/>
      <c r="E33" s="29">
        <f t="shared" si="4"/>
        <v>257</v>
      </c>
      <c r="F33" s="38">
        <f>'[1]2월관람객현황'!I35</f>
        <v>27</v>
      </c>
      <c r="G33" s="39">
        <f>'[1]2월관람객현황'!O35</f>
        <v>24</v>
      </c>
      <c r="H33" s="32">
        <f>SUM('[1]2월관람객현황'!U35,'[1]2월관람객현황'!AA35)</f>
        <v>69</v>
      </c>
      <c r="I33" s="40">
        <f t="shared" si="2"/>
        <v>120</v>
      </c>
      <c r="J33" s="41">
        <f>'[1]2월관람객현황'!AB35</f>
        <v>137</v>
      </c>
      <c r="K33" s="42">
        <f>'[1]2월관람객현황'!AC35</f>
        <v>0</v>
      </c>
      <c r="L33" s="42">
        <f>'[1]2월관람객현황'!AE35</f>
        <v>0</v>
      </c>
      <c r="M33" s="42">
        <f>'[1]2월관람객현황'!AG35</f>
        <v>0</v>
      </c>
      <c r="N33" s="43">
        <f>'[1]2월관람객현황'!AH35</f>
        <v>0</v>
      </c>
      <c r="O33" s="40">
        <f t="shared" si="3"/>
        <v>137</v>
      </c>
      <c r="P33" s="41">
        <f>'[1]2월관람객현황'!AJ35</f>
        <v>0</v>
      </c>
      <c r="Q33" s="44">
        <f>[1]외국인!B35</f>
        <v>1</v>
      </c>
    </row>
    <row r="34" spans="3:17" ht="14.1" hidden="1" customHeight="1" x14ac:dyDescent="0.15">
      <c r="C34" s="46">
        <v>29</v>
      </c>
      <c r="D34" s="28"/>
      <c r="E34" s="29">
        <f t="shared" si="4"/>
        <v>316</v>
      </c>
      <c r="F34" s="38">
        <f>'[1]2월관람객현황'!I36</f>
        <v>87</v>
      </c>
      <c r="G34" s="39">
        <f>'[1]2월관람객현황'!O36</f>
        <v>58</v>
      </c>
      <c r="H34" s="32">
        <f>SUM('[1]2월관람객현황'!U36,'[1]2월관람객현황'!AA36)</f>
        <v>106</v>
      </c>
      <c r="I34" s="40">
        <f t="shared" si="2"/>
        <v>251</v>
      </c>
      <c r="J34" s="41">
        <f>'[1]2월관람객현황'!AB36</f>
        <v>65</v>
      </c>
      <c r="K34" s="42">
        <f>'[1]2월관람객현황'!AC36</f>
        <v>0</v>
      </c>
      <c r="L34" s="42">
        <f>'[1]2월관람객현황'!AE36</f>
        <v>0</v>
      </c>
      <c r="M34" s="42">
        <f>'[1]2월관람객현황'!AG36</f>
        <v>0</v>
      </c>
      <c r="N34" s="43">
        <f>'[1]2월관람객현황'!AH36</f>
        <v>0</v>
      </c>
      <c r="O34" s="40">
        <f t="shared" si="3"/>
        <v>65</v>
      </c>
      <c r="P34" s="41">
        <f>'[1]2월관람객현황'!AJ36</f>
        <v>0</v>
      </c>
      <c r="Q34" s="44">
        <f>[1]외국인!B36</f>
        <v>0</v>
      </c>
    </row>
    <row r="35" spans="3:17" hidden="1" x14ac:dyDescent="0.15">
      <c r="C35" s="46">
        <v>30</v>
      </c>
      <c r="D35" s="47"/>
      <c r="E35" s="29">
        <f t="shared" si="4"/>
        <v>686</v>
      </c>
      <c r="F35" s="38">
        <f>'[1]2월관람객현황'!I37</f>
        <v>202</v>
      </c>
      <c r="G35" s="39">
        <f>'[1]2월관람객현황'!O37</f>
        <v>87</v>
      </c>
      <c r="H35" s="32">
        <f>SUM('[1]2월관람객현황'!U37,'[1]2월관람객현황'!AA37)</f>
        <v>366</v>
      </c>
      <c r="I35" s="40">
        <f t="shared" si="2"/>
        <v>655</v>
      </c>
      <c r="J35" s="41">
        <f>'[1]2월관람객현황'!AB37</f>
        <v>31</v>
      </c>
      <c r="K35" s="42">
        <f>'[1]2월관람객현황'!AC37</f>
        <v>0</v>
      </c>
      <c r="L35" s="42">
        <f>'[1]2월관람객현황'!AE37</f>
        <v>0</v>
      </c>
      <c r="M35" s="42">
        <f>'[1]2월관람객현황'!AG37</f>
        <v>0</v>
      </c>
      <c r="N35" s="43">
        <f>'[1]2월관람객현황'!AH37</f>
        <v>0</v>
      </c>
      <c r="O35" s="40">
        <f t="shared" si="3"/>
        <v>31</v>
      </c>
      <c r="P35" s="41">
        <f>'[1]2월관람객현황'!AJ37</f>
        <v>0</v>
      </c>
      <c r="Q35" s="44">
        <f>[1]외국인!B37</f>
        <v>0</v>
      </c>
    </row>
    <row r="36" spans="3:17" ht="14.25" hidden="1" thickBot="1" x14ac:dyDescent="0.2">
      <c r="C36" s="48">
        <v>31</v>
      </c>
      <c r="D36" s="49"/>
      <c r="E36" s="50">
        <f t="shared" si="4"/>
        <v>625</v>
      </c>
      <c r="F36" s="51">
        <f>'[1]2월관람객현황'!I38</f>
        <v>221</v>
      </c>
      <c r="G36" s="52">
        <f>'[1]2월관람객현황'!O38</f>
        <v>87</v>
      </c>
      <c r="H36" s="53">
        <f>SUM('[1]2월관람객현황'!U38,'[1]2월관람객현황'!AA38)</f>
        <v>317</v>
      </c>
      <c r="I36" s="54">
        <f t="shared" si="2"/>
        <v>625</v>
      </c>
      <c r="J36" s="55">
        <f>'[1]2월관람객현황'!AB38</f>
        <v>0</v>
      </c>
      <c r="K36" s="56">
        <f>'[1]2월관람객현황'!AC38</f>
        <v>0</v>
      </c>
      <c r="L36" s="56">
        <f>'[1]2월관람객현황'!AE38</f>
        <v>0</v>
      </c>
      <c r="M36" s="56">
        <f>'[1]2월관람객현황'!AG38</f>
        <v>0</v>
      </c>
      <c r="N36" s="57">
        <f>'[1]2월관람객현황'!AH38</f>
        <v>0</v>
      </c>
      <c r="O36" s="54">
        <f t="shared" si="3"/>
        <v>0</v>
      </c>
      <c r="P36" s="55">
        <f>'[1]2월관람객현황'!AJ38</f>
        <v>0</v>
      </c>
      <c r="Q36" s="58">
        <f>[1]외국인!B38</f>
        <v>2</v>
      </c>
    </row>
    <row r="37" spans="3:17" ht="14.25" hidden="1" thickBot="1" x14ac:dyDescent="0.2">
      <c r="E37" s="59"/>
      <c r="F37" s="60"/>
      <c r="G37" s="61"/>
      <c r="H37" s="62"/>
      <c r="I37" s="62"/>
      <c r="J37" s="62"/>
      <c r="K37" s="63"/>
      <c r="L37" s="63"/>
      <c r="M37" s="63"/>
      <c r="N37" s="62"/>
      <c r="O37" s="62"/>
      <c r="P37" s="62"/>
      <c r="Q37" s="62"/>
    </row>
    <row r="38" spans="3:17" x14ac:dyDescent="0.15">
      <c r="C38" s="64" t="s">
        <v>16</v>
      </c>
      <c r="D38" s="65"/>
      <c r="E38" s="66">
        <f t="shared" ref="E38:Q38" si="5">SUM(E39:E67)</f>
        <v>9456</v>
      </c>
      <c r="F38" s="66">
        <f t="shared" si="5"/>
        <v>2477</v>
      </c>
      <c r="G38" s="66">
        <f t="shared" si="5"/>
        <v>1138</v>
      </c>
      <c r="H38" s="66">
        <f>SUM(H39:H67)</f>
        <v>3678</v>
      </c>
      <c r="I38" s="67">
        <f t="shared" si="5"/>
        <v>7293</v>
      </c>
      <c r="J38" s="66">
        <f t="shared" si="5"/>
        <v>1417</v>
      </c>
      <c r="K38" s="66">
        <f t="shared" si="5"/>
        <v>746</v>
      </c>
      <c r="L38" s="66">
        <f t="shared" si="5"/>
        <v>0</v>
      </c>
      <c r="M38" s="66">
        <f t="shared" si="5"/>
        <v>0</v>
      </c>
      <c r="N38" s="66">
        <f t="shared" si="5"/>
        <v>0</v>
      </c>
      <c r="O38" s="67">
        <f t="shared" si="5"/>
        <v>2163</v>
      </c>
      <c r="P38" s="66">
        <f t="shared" si="5"/>
        <v>0</v>
      </c>
      <c r="Q38" s="68">
        <f t="shared" si="5"/>
        <v>32</v>
      </c>
    </row>
    <row r="39" spans="3:17" x14ac:dyDescent="0.15">
      <c r="C39" s="69">
        <v>1</v>
      </c>
      <c r="D39" s="28"/>
      <c r="E39" s="29">
        <f>SUM(I39,O39)</f>
        <v>42</v>
      </c>
      <c r="F39" s="30">
        <f>'[1]2월관람객현황'!I41</f>
        <v>0</v>
      </c>
      <c r="G39" s="31">
        <f>'[1]2월관람객현황'!O41</f>
        <v>0</v>
      </c>
      <c r="H39" s="32">
        <f>SUM('[1]2월관람객현황'!U41,'[1]2월관람객현황'!AA41)</f>
        <v>0</v>
      </c>
      <c r="I39" s="33">
        <f>SUM(F39:H39)</f>
        <v>0</v>
      </c>
      <c r="J39" s="34">
        <f>'[1]2월관람객현황'!AB41</f>
        <v>42</v>
      </c>
      <c r="K39" s="35">
        <f>'[1]2월관람객현황'!AC41</f>
        <v>0</v>
      </c>
      <c r="L39" s="35">
        <f>'[1]2월관람객현황'!AE41</f>
        <v>0</v>
      </c>
      <c r="M39" s="35">
        <f>'[1]2월관람객현황'!AG41</f>
        <v>0</v>
      </c>
      <c r="N39" s="36">
        <f>'[1]2월관람객현황'!AH41</f>
        <v>0</v>
      </c>
      <c r="O39" s="33">
        <f t="shared" ref="O39:O67" si="6">SUM(J39:N39)</f>
        <v>42</v>
      </c>
      <c r="P39" s="34">
        <f>'[1]2월관람객현황'!AJ41</f>
        <v>0</v>
      </c>
      <c r="Q39" s="37">
        <f>[1]외국인!B41</f>
        <v>0</v>
      </c>
    </row>
    <row r="40" spans="3:17" x14ac:dyDescent="0.15">
      <c r="C40" s="27">
        <v>2</v>
      </c>
      <c r="D40" s="28"/>
      <c r="E40" s="29">
        <f t="shared" ref="E40:E67" si="7">SUM(I40,O40)</f>
        <v>54</v>
      </c>
      <c r="F40" s="38">
        <f>'[1]2월관람객현황'!I42</f>
        <v>17</v>
      </c>
      <c r="G40" s="39">
        <f>'[1]2월관람객현황'!O42</f>
        <v>12</v>
      </c>
      <c r="H40" s="32">
        <f>SUM('[1]2월관람객현황'!U42,'[1]2월관람객현황'!AA42)</f>
        <v>25</v>
      </c>
      <c r="I40" s="40">
        <f t="shared" ref="I40:I67" si="8">SUM(F40:H40)</f>
        <v>54</v>
      </c>
      <c r="J40" s="41">
        <f>'[1]2월관람객현황'!AB42</f>
        <v>0</v>
      </c>
      <c r="K40" s="42">
        <f>'[1]2월관람객현황'!AC42</f>
        <v>0</v>
      </c>
      <c r="L40" s="42">
        <f>'[1]2월관람객현황'!AE42</f>
        <v>0</v>
      </c>
      <c r="M40" s="42">
        <f>'[1]2월관람객현황'!AG42</f>
        <v>0</v>
      </c>
      <c r="N40" s="43">
        <f>'[1]2월관람객현황'!AH42</f>
        <v>0</v>
      </c>
      <c r="O40" s="40">
        <f t="shared" si="6"/>
        <v>0</v>
      </c>
      <c r="P40" s="41">
        <f>'[1]2월관람객현황'!AJ42</f>
        <v>0</v>
      </c>
      <c r="Q40" s="44">
        <f>[1]외국인!B42</f>
        <v>2</v>
      </c>
    </row>
    <row r="41" spans="3:17" x14ac:dyDescent="0.15">
      <c r="C41" s="27">
        <v>3</v>
      </c>
      <c r="D41" s="28"/>
      <c r="E41" s="29">
        <f t="shared" si="7"/>
        <v>151</v>
      </c>
      <c r="F41" s="38">
        <f>'[1]2월관람객현황'!I43</f>
        <v>34</v>
      </c>
      <c r="G41" s="39">
        <f>'[1]2월관람객현황'!O43</f>
        <v>40</v>
      </c>
      <c r="H41" s="32">
        <f>SUM('[1]2월관람객현황'!U43,'[1]2월관람객현황'!AA43)</f>
        <v>64</v>
      </c>
      <c r="I41" s="40">
        <f t="shared" si="8"/>
        <v>138</v>
      </c>
      <c r="J41" s="41">
        <f>'[1]2월관람객현황'!AB43</f>
        <v>13</v>
      </c>
      <c r="K41" s="42">
        <f>'[1]2월관람객현황'!AC43</f>
        <v>0</v>
      </c>
      <c r="L41" s="42">
        <f>'[1]2월관람객현황'!AE43</f>
        <v>0</v>
      </c>
      <c r="M41" s="42">
        <f>'[1]2월관람객현황'!AG43</f>
        <v>0</v>
      </c>
      <c r="N41" s="43">
        <f>'[1]2월관람객현황'!AH43</f>
        <v>0</v>
      </c>
      <c r="O41" s="40">
        <f t="shared" si="6"/>
        <v>13</v>
      </c>
      <c r="P41" s="41">
        <f>'[1]2월관람객현황'!AJ43</f>
        <v>0</v>
      </c>
      <c r="Q41" s="44">
        <f>[1]외국인!B43</f>
        <v>0</v>
      </c>
    </row>
    <row r="42" spans="3:17" x14ac:dyDescent="0.15">
      <c r="C42" s="27">
        <v>4</v>
      </c>
      <c r="D42" s="28"/>
      <c r="E42" s="29">
        <f t="shared" si="7"/>
        <v>203</v>
      </c>
      <c r="F42" s="38">
        <f>'[1]2월관람객현황'!I44</f>
        <v>44</v>
      </c>
      <c r="G42" s="39">
        <f>'[1]2월관람객현황'!O44</f>
        <v>34</v>
      </c>
      <c r="H42" s="32">
        <f>SUM('[1]2월관람객현황'!U44,'[1]2월관람객현황'!AA44)</f>
        <v>78</v>
      </c>
      <c r="I42" s="40">
        <f t="shared" si="8"/>
        <v>156</v>
      </c>
      <c r="J42" s="41">
        <f>'[1]2월관람객현황'!AB44</f>
        <v>47</v>
      </c>
      <c r="K42" s="42">
        <f>'[1]2월관람객현황'!AC44</f>
        <v>0</v>
      </c>
      <c r="L42" s="42">
        <f>'[1]2월관람객현황'!AE44</f>
        <v>0</v>
      </c>
      <c r="M42" s="42">
        <f>'[1]2월관람객현황'!AG44</f>
        <v>0</v>
      </c>
      <c r="N42" s="43">
        <f>'[1]2월관람객현황'!AH44</f>
        <v>0</v>
      </c>
      <c r="O42" s="40">
        <f t="shared" si="6"/>
        <v>47</v>
      </c>
      <c r="P42" s="41">
        <f>'[1]2월관람객현황'!AJ44</f>
        <v>0</v>
      </c>
      <c r="Q42" s="44">
        <f>[1]외국인!B44</f>
        <v>0</v>
      </c>
    </row>
    <row r="43" spans="3:17" x14ac:dyDescent="0.15">
      <c r="C43" s="27">
        <v>5</v>
      </c>
      <c r="D43" s="28"/>
      <c r="E43" s="29">
        <f t="shared" si="7"/>
        <v>742</v>
      </c>
      <c r="F43" s="38">
        <f>'[1]2월관람객현황'!I45</f>
        <v>46</v>
      </c>
      <c r="G43" s="39">
        <f>'[1]2월관람객현황'!O45</f>
        <v>26</v>
      </c>
      <c r="H43" s="32">
        <f>SUM('[1]2월관람객현황'!U45,'[1]2월관람객현황'!AA45)</f>
        <v>44</v>
      </c>
      <c r="I43" s="40">
        <f t="shared" si="8"/>
        <v>116</v>
      </c>
      <c r="J43" s="41">
        <f>'[1]2월관람객현황'!AB45</f>
        <v>626</v>
      </c>
      <c r="K43" s="42">
        <f>'[1]2월관람객현황'!AC45</f>
        <v>0</v>
      </c>
      <c r="L43" s="42">
        <f>'[1]2월관람객현황'!AE45</f>
        <v>0</v>
      </c>
      <c r="M43" s="42">
        <f>'[1]2월관람객현황'!AG45</f>
        <v>0</v>
      </c>
      <c r="N43" s="43">
        <f>'[1]2월관람객현황'!AH45</f>
        <v>0</v>
      </c>
      <c r="O43" s="40">
        <f t="shared" si="6"/>
        <v>626</v>
      </c>
      <c r="P43" s="41">
        <f>'[1]2월관람객현황'!AJ45</f>
        <v>0</v>
      </c>
      <c r="Q43" s="44">
        <f>[1]외국인!B45</f>
        <v>1</v>
      </c>
    </row>
    <row r="44" spans="3:17" x14ac:dyDescent="0.15">
      <c r="C44" s="27">
        <v>6</v>
      </c>
      <c r="D44" s="28"/>
      <c r="E44" s="29">
        <f t="shared" si="7"/>
        <v>601</v>
      </c>
      <c r="F44" s="38">
        <f>'[1]2월관람객현황'!I46</f>
        <v>159</v>
      </c>
      <c r="G44" s="39">
        <f>'[1]2월관람객현황'!O46</f>
        <v>101</v>
      </c>
      <c r="H44" s="32">
        <f>SUM('[1]2월관람객현황'!U46,'[1]2월관람객현황'!AA46)</f>
        <v>320</v>
      </c>
      <c r="I44" s="40">
        <f t="shared" si="8"/>
        <v>580</v>
      </c>
      <c r="J44" s="41">
        <f>'[1]2월관람객현황'!AB46</f>
        <v>21</v>
      </c>
      <c r="K44" s="42">
        <f>'[1]2월관람객현황'!AC46</f>
        <v>0</v>
      </c>
      <c r="L44" s="42">
        <f>'[1]2월관람객현황'!AE46</f>
        <v>0</v>
      </c>
      <c r="M44" s="42">
        <f>'[1]2월관람객현황'!AG46</f>
        <v>0</v>
      </c>
      <c r="N44" s="43">
        <f>'[1]2월관람객현황'!AH46</f>
        <v>0</v>
      </c>
      <c r="O44" s="40">
        <f t="shared" si="6"/>
        <v>21</v>
      </c>
      <c r="P44" s="41">
        <f>'[1]2월관람객현황'!AJ46</f>
        <v>0</v>
      </c>
      <c r="Q44" s="44">
        <f>[1]외국인!B46</f>
        <v>1</v>
      </c>
    </row>
    <row r="45" spans="3:17" x14ac:dyDescent="0.15">
      <c r="C45" s="27">
        <v>7</v>
      </c>
      <c r="D45" s="28"/>
      <c r="E45" s="29">
        <f t="shared" si="7"/>
        <v>644</v>
      </c>
      <c r="F45" s="38">
        <f>'[1]2월관람객현황'!I47</f>
        <v>242</v>
      </c>
      <c r="G45" s="39">
        <f>'[1]2월관람객현황'!O47</f>
        <v>81</v>
      </c>
      <c r="H45" s="32">
        <f>SUM('[1]2월관람객현황'!U47,'[1]2월관람객현황'!AA47)</f>
        <v>321</v>
      </c>
      <c r="I45" s="40">
        <f t="shared" si="8"/>
        <v>644</v>
      </c>
      <c r="J45" s="41">
        <f>'[1]2월관람객현황'!AB47</f>
        <v>0</v>
      </c>
      <c r="K45" s="42">
        <f>'[1]2월관람객현황'!AC47</f>
        <v>0</v>
      </c>
      <c r="L45" s="42">
        <f>'[1]2월관람객현황'!AE47</f>
        <v>0</v>
      </c>
      <c r="M45" s="42">
        <f>'[1]2월관람객현황'!AG47</f>
        <v>0</v>
      </c>
      <c r="N45" s="43">
        <f>'[1]2월관람객현황'!AH47</f>
        <v>0</v>
      </c>
      <c r="O45" s="40">
        <f t="shared" si="6"/>
        <v>0</v>
      </c>
      <c r="P45" s="41">
        <f>'[1]2월관람객현황'!AJ47</f>
        <v>0</v>
      </c>
      <c r="Q45" s="44">
        <f>[1]외국인!B47</f>
        <v>0</v>
      </c>
    </row>
    <row r="46" spans="3:17" x14ac:dyDescent="0.15">
      <c r="C46" s="27">
        <v>8</v>
      </c>
      <c r="D46" s="28"/>
      <c r="E46" s="29">
        <f t="shared" si="7"/>
        <v>74</v>
      </c>
      <c r="F46" s="38">
        <f>'[1]2월관람객현황'!I48</f>
        <v>0</v>
      </c>
      <c r="G46" s="39">
        <f>'[1]2월관람객현황'!O48</f>
        <v>0</v>
      </c>
      <c r="H46" s="32">
        <f>SUM('[1]2월관람객현황'!U48,'[1]2월관람객현황'!AA48)</f>
        <v>0</v>
      </c>
      <c r="I46" s="40">
        <f t="shared" si="8"/>
        <v>0</v>
      </c>
      <c r="J46" s="41">
        <f>'[1]2월관람객현황'!AB48</f>
        <v>74</v>
      </c>
      <c r="K46" s="42">
        <f>'[1]2월관람객현황'!AC48</f>
        <v>0</v>
      </c>
      <c r="L46" s="42">
        <f>'[1]2월관람객현황'!AE48</f>
        <v>0</v>
      </c>
      <c r="M46" s="42">
        <f>'[1]2월관람객현황'!AG48</f>
        <v>0</v>
      </c>
      <c r="N46" s="43">
        <f>'[1]2월관람객현황'!AH48</f>
        <v>0</v>
      </c>
      <c r="O46" s="40">
        <f t="shared" si="6"/>
        <v>74</v>
      </c>
      <c r="P46" s="41">
        <f>'[1]2월관람객현황'!AJ48</f>
        <v>0</v>
      </c>
      <c r="Q46" s="44">
        <f>[1]외국인!B48</f>
        <v>0</v>
      </c>
    </row>
    <row r="47" spans="3:17" x14ac:dyDescent="0.15">
      <c r="C47" s="27">
        <v>9</v>
      </c>
      <c r="D47" s="28"/>
      <c r="E47" s="29">
        <f t="shared" si="7"/>
        <v>169</v>
      </c>
      <c r="F47" s="38">
        <f>'[1]2월관람객현황'!I49</f>
        <v>38</v>
      </c>
      <c r="G47" s="39">
        <f>'[1]2월관람객현황'!O49</f>
        <v>18</v>
      </c>
      <c r="H47" s="32">
        <f>SUM('[1]2월관람객현황'!U49,'[1]2월관람객현황'!AA49)</f>
        <v>62</v>
      </c>
      <c r="I47" s="40">
        <f t="shared" si="8"/>
        <v>118</v>
      </c>
      <c r="J47" s="41">
        <f>'[1]2월관람객현황'!AB49</f>
        <v>51</v>
      </c>
      <c r="K47" s="42">
        <f>'[1]2월관람객현황'!AC49</f>
        <v>0</v>
      </c>
      <c r="L47" s="42">
        <f>'[1]2월관람객현황'!AE49</f>
        <v>0</v>
      </c>
      <c r="M47" s="42">
        <f>'[1]2월관람객현황'!AG49</f>
        <v>0</v>
      </c>
      <c r="N47" s="43">
        <f>'[1]2월관람객현황'!AH49</f>
        <v>0</v>
      </c>
      <c r="O47" s="40">
        <f t="shared" si="6"/>
        <v>51</v>
      </c>
      <c r="P47" s="41">
        <f>'[1]2월관람객현황'!AJ49</f>
        <v>0</v>
      </c>
      <c r="Q47" s="44">
        <f>[1]외국인!B49</f>
        <v>4</v>
      </c>
    </row>
    <row r="48" spans="3:17" x14ac:dyDescent="0.15">
      <c r="C48" s="27">
        <v>10</v>
      </c>
      <c r="D48" s="28"/>
      <c r="E48" s="29">
        <f t="shared" si="7"/>
        <v>693</v>
      </c>
      <c r="F48" s="38">
        <f>'[1]2월관람객현황'!I50</f>
        <v>65</v>
      </c>
      <c r="G48" s="39">
        <f>'[1]2월관람객현황'!O50</f>
        <v>39</v>
      </c>
      <c r="H48" s="32">
        <f>SUM('[1]2월관람객현황'!U50,'[1]2월관람객현황'!AA50)</f>
        <v>108</v>
      </c>
      <c r="I48" s="40">
        <f t="shared" si="8"/>
        <v>212</v>
      </c>
      <c r="J48" s="41">
        <f>'[1]2월관람객현황'!AB50</f>
        <v>37</v>
      </c>
      <c r="K48" s="42">
        <f>'[1]2월관람객현황'!AC50</f>
        <v>444</v>
      </c>
      <c r="L48" s="42">
        <f>'[1]2월관람객현황'!AE50</f>
        <v>0</v>
      </c>
      <c r="M48" s="42">
        <f>'[1]2월관람객현황'!AG50</f>
        <v>0</v>
      </c>
      <c r="N48" s="43">
        <f>'[1]2월관람객현황'!AH50</f>
        <v>0</v>
      </c>
      <c r="O48" s="40">
        <f t="shared" si="6"/>
        <v>481</v>
      </c>
      <c r="P48" s="41">
        <f>'[1]2월관람객현황'!AJ50</f>
        <v>0</v>
      </c>
      <c r="Q48" s="44">
        <f>[1]외국인!B50</f>
        <v>1</v>
      </c>
    </row>
    <row r="49" spans="3:17" x14ac:dyDescent="0.15">
      <c r="C49" s="27">
        <v>11</v>
      </c>
      <c r="D49" s="28"/>
      <c r="E49" s="29">
        <f t="shared" si="7"/>
        <v>0</v>
      </c>
      <c r="F49" s="38">
        <f>'[1]2월관람객현황'!I51</f>
        <v>0</v>
      </c>
      <c r="G49" s="39">
        <f>'[1]2월관람객현황'!O51</f>
        <v>0</v>
      </c>
      <c r="H49" s="32">
        <f>SUM('[1]2월관람객현황'!U51,'[1]2월관람객현황'!AA51)</f>
        <v>0</v>
      </c>
      <c r="I49" s="40">
        <f t="shared" si="8"/>
        <v>0</v>
      </c>
      <c r="J49" s="41">
        <f>'[1]2월관람객현황'!AB51</f>
        <v>0</v>
      </c>
      <c r="K49" s="42">
        <f>'[1]2월관람객현황'!AC51</f>
        <v>0</v>
      </c>
      <c r="L49" s="42">
        <f>'[1]2월관람객현황'!AE51</f>
        <v>0</v>
      </c>
      <c r="M49" s="42">
        <f>'[1]2월관람객현황'!AG51</f>
        <v>0</v>
      </c>
      <c r="N49" s="43">
        <f>'[1]2월관람객현황'!AH51</f>
        <v>0</v>
      </c>
      <c r="O49" s="40">
        <f t="shared" si="6"/>
        <v>0</v>
      </c>
      <c r="P49" s="41">
        <f>'[1]2월관람객현황'!AJ51</f>
        <v>0</v>
      </c>
      <c r="Q49" s="44">
        <f>[1]외국인!B51</f>
        <v>0</v>
      </c>
    </row>
    <row r="50" spans="3:17" x14ac:dyDescent="0.15">
      <c r="C50" s="27">
        <v>12</v>
      </c>
      <c r="D50" s="28"/>
      <c r="E50" s="29">
        <f t="shared" si="7"/>
        <v>0</v>
      </c>
      <c r="F50" s="38">
        <f>'[1]2월관람객현황'!I52</f>
        <v>0</v>
      </c>
      <c r="G50" s="39">
        <f>'[1]2월관람객현황'!O52</f>
        <v>0</v>
      </c>
      <c r="H50" s="32">
        <f>SUM('[1]2월관람객현황'!U52,'[1]2월관람객현황'!AA52)</f>
        <v>0</v>
      </c>
      <c r="I50" s="40">
        <f t="shared" si="8"/>
        <v>0</v>
      </c>
      <c r="J50" s="41">
        <f>'[1]2월관람객현황'!AB52</f>
        <v>0</v>
      </c>
      <c r="K50" s="42">
        <f>'[1]2월관람객현황'!AC52</f>
        <v>0</v>
      </c>
      <c r="L50" s="42">
        <f>'[1]2월관람객현황'!AE52</f>
        <v>0</v>
      </c>
      <c r="M50" s="42">
        <f>'[1]2월관람객현황'!AG52</f>
        <v>0</v>
      </c>
      <c r="N50" s="43">
        <f>'[1]2월관람객현황'!AH52</f>
        <v>0</v>
      </c>
      <c r="O50" s="40">
        <f t="shared" si="6"/>
        <v>0</v>
      </c>
      <c r="P50" s="41">
        <f>'[1]2월관람객현황'!AJ52</f>
        <v>0</v>
      </c>
      <c r="Q50" s="44">
        <f>[1]외국인!B52</f>
        <v>0</v>
      </c>
    </row>
    <row r="51" spans="3:17" x14ac:dyDescent="0.15">
      <c r="C51" s="27">
        <v>13</v>
      </c>
      <c r="D51" s="28"/>
      <c r="E51" s="29">
        <f t="shared" si="7"/>
        <v>0</v>
      </c>
      <c r="F51" s="38">
        <f>'[1]2월관람객현황'!I53</f>
        <v>0</v>
      </c>
      <c r="G51" s="39">
        <f>'[1]2월관람객현황'!O53</f>
        <v>0</v>
      </c>
      <c r="H51" s="32">
        <f>SUM('[1]2월관람객현황'!U53,'[1]2월관람객현황'!AA53)</f>
        <v>0</v>
      </c>
      <c r="I51" s="40">
        <f t="shared" si="8"/>
        <v>0</v>
      </c>
      <c r="J51" s="41">
        <f>'[1]2월관람객현황'!AB53</f>
        <v>0</v>
      </c>
      <c r="K51" s="42">
        <f>'[1]2월관람객현황'!AC53</f>
        <v>0</v>
      </c>
      <c r="L51" s="42">
        <f>'[1]2월관람객현황'!AE53</f>
        <v>0</v>
      </c>
      <c r="M51" s="42">
        <f>'[1]2월관람객현황'!AG53</f>
        <v>0</v>
      </c>
      <c r="N51" s="43">
        <f>'[1]2월관람객현황'!AH53</f>
        <v>0</v>
      </c>
      <c r="O51" s="40">
        <f t="shared" si="6"/>
        <v>0</v>
      </c>
      <c r="P51" s="41">
        <f>'[1]2월관람객현황'!AJ53</f>
        <v>0</v>
      </c>
      <c r="Q51" s="44">
        <f>[1]외국인!B53</f>
        <v>0</v>
      </c>
    </row>
    <row r="52" spans="3:17" x14ac:dyDescent="0.15">
      <c r="C52" s="27">
        <v>14</v>
      </c>
      <c r="D52" s="28"/>
      <c r="E52" s="29">
        <f t="shared" si="7"/>
        <v>0</v>
      </c>
      <c r="F52" s="38">
        <f>'[1]2월관람객현황'!I54</f>
        <v>0</v>
      </c>
      <c r="G52" s="39">
        <f>'[1]2월관람객현황'!O54</f>
        <v>0</v>
      </c>
      <c r="H52" s="32">
        <f>SUM('[1]2월관람객현황'!U54,'[1]2월관람객현황'!AA54)</f>
        <v>0</v>
      </c>
      <c r="I52" s="40">
        <f t="shared" si="8"/>
        <v>0</v>
      </c>
      <c r="J52" s="41">
        <f>'[1]2월관람객현황'!AB54</f>
        <v>0</v>
      </c>
      <c r="K52" s="42">
        <f>'[1]2월관람객현황'!AC54</f>
        <v>0</v>
      </c>
      <c r="L52" s="42">
        <f>'[1]2월관람객현황'!AE54</f>
        <v>0</v>
      </c>
      <c r="M52" s="42">
        <f>'[1]2월관람객현황'!AG54</f>
        <v>0</v>
      </c>
      <c r="N52" s="43">
        <f>'[1]2월관람객현황'!AH54</f>
        <v>0</v>
      </c>
      <c r="O52" s="40">
        <f t="shared" si="6"/>
        <v>0</v>
      </c>
      <c r="P52" s="41">
        <f>'[1]2월관람객현황'!AJ54</f>
        <v>0</v>
      </c>
      <c r="Q52" s="44">
        <f>[1]외국인!B54</f>
        <v>0</v>
      </c>
    </row>
    <row r="53" spans="3:17" x14ac:dyDescent="0.15">
      <c r="C53" s="27">
        <v>15</v>
      </c>
      <c r="D53" s="28"/>
      <c r="E53" s="29">
        <f t="shared" si="7"/>
        <v>0</v>
      </c>
      <c r="F53" s="38">
        <f>'[1]2월관람객현황'!I55</f>
        <v>0</v>
      </c>
      <c r="G53" s="39">
        <f>'[1]2월관람객현황'!O55</f>
        <v>0</v>
      </c>
      <c r="H53" s="32">
        <f>SUM('[1]2월관람객현황'!U55,'[1]2월관람객현황'!AA55)</f>
        <v>0</v>
      </c>
      <c r="I53" s="40">
        <f t="shared" si="8"/>
        <v>0</v>
      </c>
      <c r="J53" s="41">
        <f>'[1]2월관람객현황'!AB55</f>
        <v>0</v>
      </c>
      <c r="K53" s="42">
        <f>'[1]2월관람객현황'!AC55</f>
        <v>0</v>
      </c>
      <c r="L53" s="42">
        <f>'[1]2월관람객현황'!AE55</f>
        <v>0</v>
      </c>
      <c r="M53" s="42">
        <f>'[1]2월관람객현황'!AG55</f>
        <v>0</v>
      </c>
      <c r="N53" s="43">
        <f>'[1]2월관람객현황'!AH55</f>
        <v>0</v>
      </c>
      <c r="O53" s="40">
        <f t="shared" si="6"/>
        <v>0</v>
      </c>
      <c r="P53" s="41">
        <f>'[1]2월관람객현황'!AJ55</f>
        <v>0</v>
      </c>
      <c r="Q53" s="44">
        <f>[1]외국인!B55</f>
        <v>0</v>
      </c>
    </row>
    <row r="54" spans="3:17" x14ac:dyDescent="0.15">
      <c r="C54" s="27">
        <v>16</v>
      </c>
      <c r="D54" s="28"/>
      <c r="E54" s="29">
        <f t="shared" si="7"/>
        <v>87</v>
      </c>
      <c r="F54" s="38">
        <f>'[1]2월관람객현황'!I56</f>
        <v>22</v>
      </c>
      <c r="G54" s="39">
        <f>'[1]2월관람객현황'!O56</f>
        <v>22</v>
      </c>
      <c r="H54" s="32">
        <f>SUM('[1]2월관람객현황'!U56,'[1]2월관람객현황'!AA56)</f>
        <v>43</v>
      </c>
      <c r="I54" s="40">
        <f t="shared" si="8"/>
        <v>87</v>
      </c>
      <c r="J54" s="41">
        <f>'[1]2월관람객현황'!AB56</f>
        <v>0</v>
      </c>
      <c r="K54" s="42">
        <f>'[1]2월관람객현황'!AC56</f>
        <v>0</v>
      </c>
      <c r="L54" s="42">
        <f>'[1]2월관람객현황'!AE56</f>
        <v>0</v>
      </c>
      <c r="M54" s="42">
        <f>'[1]2월관람객현황'!AG56</f>
        <v>0</v>
      </c>
      <c r="N54" s="43">
        <f>'[1]2월관람객현황'!AH56</f>
        <v>0</v>
      </c>
      <c r="O54" s="40">
        <f t="shared" si="6"/>
        <v>0</v>
      </c>
      <c r="P54" s="41">
        <f>'[1]2월관람객현황'!AJ56</f>
        <v>0</v>
      </c>
      <c r="Q54" s="44">
        <f>[1]외국인!B56</f>
        <v>0</v>
      </c>
    </row>
    <row r="55" spans="3:17" x14ac:dyDescent="0.15">
      <c r="C55" s="27">
        <v>17</v>
      </c>
      <c r="D55" s="45"/>
      <c r="E55" s="29">
        <f t="shared" si="7"/>
        <v>112</v>
      </c>
      <c r="F55" s="38">
        <f>'[1]2월관람객현황'!I57</f>
        <v>37</v>
      </c>
      <c r="G55" s="39">
        <f>'[1]2월관람객현황'!O57</f>
        <v>14</v>
      </c>
      <c r="H55" s="32">
        <f>SUM('[1]2월관람객현황'!U57,'[1]2월관람객현황'!AA57)</f>
        <v>56</v>
      </c>
      <c r="I55" s="40">
        <f t="shared" si="8"/>
        <v>107</v>
      </c>
      <c r="J55" s="41">
        <f>'[1]2월관람객현황'!AB57</f>
        <v>5</v>
      </c>
      <c r="K55" s="42">
        <f>'[1]2월관람객현황'!AC57</f>
        <v>0</v>
      </c>
      <c r="L55" s="42">
        <f>'[1]2월관람객현황'!AE57</f>
        <v>0</v>
      </c>
      <c r="M55" s="42">
        <f>'[1]2월관람객현황'!AG57</f>
        <v>0</v>
      </c>
      <c r="N55" s="43">
        <f>'[1]2월관람객현황'!AH57</f>
        <v>0</v>
      </c>
      <c r="O55" s="40">
        <f t="shared" si="6"/>
        <v>5</v>
      </c>
      <c r="P55" s="41">
        <f>'[1]2월관람객현황'!AJ57</f>
        <v>0</v>
      </c>
      <c r="Q55" s="44">
        <f>[1]외국인!B57</f>
        <v>3</v>
      </c>
    </row>
    <row r="56" spans="3:17" x14ac:dyDescent="0.15">
      <c r="C56" s="27">
        <v>18</v>
      </c>
      <c r="D56" s="28"/>
      <c r="E56" s="29">
        <f t="shared" si="7"/>
        <v>172</v>
      </c>
      <c r="F56" s="38">
        <f>'[1]2월관람객현황'!I58</f>
        <v>52</v>
      </c>
      <c r="G56" s="39">
        <f>'[1]2월관람객현황'!O58</f>
        <v>42</v>
      </c>
      <c r="H56" s="32">
        <f>SUM('[1]2월관람객현황'!U58,'[1]2월관람객현황'!AA58)</f>
        <v>78</v>
      </c>
      <c r="I56" s="40">
        <f t="shared" si="8"/>
        <v>172</v>
      </c>
      <c r="J56" s="41">
        <f>'[1]2월관람객현황'!AB58</f>
        <v>0</v>
      </c>
      <c r="K56" s="42">
        <f>'[1]2월관람객현황'!AC58</f>
        <v>0</v>
      </c>
      <c r="L56" s="42">
        <f>'[1]2월관람객현황'!AE58</f>
        <v>0</v>
      </c>
      <c r="M56" s="42">
        <f>'[1]2월관람객현황'!AG58</f>
        <v>0</v>
      </c>
      <c r="N56" s="43">
        <f>'[1]2월관람객현황'!AH58</f>
        <v>0</v>
      </c>
      <c r="O56" s="40">
        <f t="shared" si="6"/>
        <v>0</v>
      </c>
      <c r="P56" s="41">
        <f>'[1]2월관람객현황'!AJ58</f>
        <v>0</v>
      </c>
      <c r="Q56" s="44">
        <f>[1]외국인!B58</f>
        <v>1</v>
      </c>
    </row>
    <row r="57" spans="3:17" x14ac:dyDescent="0.15">
      <c r="C57" s="27">
        <v>19</v>
      </c>
      <c r="D57" s="28"/>
      <c r="E57" s="29">
        <f t="shared" si="7"/>
        <v>670</v>
      </c>
      <c r="F57" s="38">
        <f>'[1]2월관람객현황'!I59</f>
        <v>86</v>
      </c>
      <c r="G57" s="39">
        <f>'[1]2월관람객현황'!O59</f>
        <v>41</v>
      </c>
      <c r="H57" s="32">
        <f>SUM('[1]2월관람객현황'!U59,'[1]2월관람객현황'!AA59)</f>
        <v>73</v>
      </c>
      <c r="I57" s="40">
        <f t="shared" si="8"/>
        <v>200</v>
      </c>
      <c r="J57" s="41">
        <f>'[1]2월관람객현황'!AB59</f>
        <v>470</v>
      </c>
      <c r="K57" s="42">
        <f>'[1]2월관람객현황'!AC59</f>
        <v>0</v>
      </c>
      <c r="L57" s="42">
        <f>'[1]2월관람객현황'!AE59</f>
        <v>0</v>
      </c>
      <c r="M57" s="42">
        <f>'[1]2월관람객현황'!AG59</f>
        <v>0</v>
      </c>
      <c r="N57" s="43">
        <f>'[1]2월관람객현황'!AH59</f>
        <v>0</v>
      </c>
      <c r="O57" s="40">
        <f t="shared" si="6"/>
        <v>470</v>
      </c>
      <c r="P57" s="41">
        <f>'[1]2월관람객현황'!AJ59</f>
        <v>0</v>
      </c>
      <c r="Q57" s="44">
        <f>[1]외국인!B59</f>
        <v>1</v>
      </c>
    </row>
    <row r="58" spans="3:17" x14ac:dyDescent="0.15">
      <c r="C58" s="27">
        <v>20</v>
      </c>
      <c r="D58" s="28"/>
      <c r="E58" s="29">
        <f t="shared" si="7"/>
        <v>720</v>
      </c>
      <c r="F58" s="38">
        <f>'[1]2월관람객현황'!I60</f>
        <v>225</v>
      </c>
      <c r="G58" s="39">
        <f>'[1]2월관람객현황'!O60</f>
        <v>102</v>
      </c>
      <c r="H58" s="32">
        <f>SUM('[1]2월관람객현황'!U60,'[1]2월관람객현황'!AA60)</f>
        <v>387</v>
      </c>
      <c r="I58" s="40">
        <f t="shared" si="8"/>
        <v>714</v>
      </c>
      <c r="J58" s="41">
        <f>'[1]2월관람객현황'!AB60</f>
        <v>6</v>
      </c>
      <c r="K58" s="42">
        <f>'[1]2월관람객현황'!AC60</f>
        <v>0</v>
      </c>
      <c r="L58" s="42">
        <f>'[1]2월관람객현황'!AE60</f>
        <v>0</v>
      </c>
      <c r="M58" s="42">
        <f>'[1]2월관람객현황'!AG60</f>
        <v>0</v>
      </c>
      <c r="N58" s="43">
        <f>'[1]2월관람객현황'!AH60</f>
        <v>0</v>
      </c>
      <c r="O58" s="40">
        <f t="shared" si="6"/>
        <v>6</v>
      </c>
      <c r="P58" s="41">
        <f>'[1]2월관람객현황'!AJ60</f>
        <v>0</v>
      </c>
      <c r="Q58" s="44">
        <f>[1]외국인!B60</f>
        <v>3</v>
      </c>
    </row>
    <row r="59" spans="3:17" x14ac:dyDescent="0.15">
      <c r="C59" s="27">
        <v>21</v>
      </c>
      <c r="D59" s="28"/>
      <c r="E59" s="29">
        <f t="shared" si="7"/>
        <v>726</v>
      </c>
      <c r="F59" s="38">
        <f>'[1]2월관람객현황'!I61</f>
        <v>263</v>
      </c>
      <c r="G59" s="39">
        <f>'[1]2월관람객현황'!O61</f>
        <v>96</v>
      </c>
      <c r="H59" s="32">
        <f>SUM('[1]2월관람객현황'!U61,'[1]2월관람객현황'!AA61)</f>
        <v>361</v>
      </c>
      <c r="I59" s="40">
        <f t="shared" si="8"/>
        <v>720</v>
      </c>
      <c r="J59" s="41">
        <f>'[1]2월관람객현황'!AB61</f>
        <v>6</v>
      </c>
      <c r="K59" s="42">
        <f>'[1]2월관람객현황'!AC61</f>
        <v>0</v>
      </c>
      <c r="L59" s="42">
        <f>'[1]2월관람객현황'!AE61</f>
        <v>0</v>
      </c>
      <c r="M59" s="42">
        <f>'[1]2월관람객현황'!AG61</f>
        <v>0</v>
      </c>
      <c r="N59" s="43">
        <f>'[1]2월관람객현황'!AH61</f>
        <v>0</v>
      </c>
      <c r="O59" s="40">
        <f t="shared" si="6"/>
        <v>6</v>
      </c>
      <c r="P59" s="41">
        <f>'[1]2월관람객현황'!AJ61</f>
        <v>0</v>
      </c>
      <c r="Q59" s="44">
        <f>[1]외국인!B61</f>
        <v>5</v>
      </c>
    </row>
    <row r="60" spans="3:17" x14ac:dyDescent="0.15">
      <c r="C60" s="27">
        <v>22</v>
      </c>
      <c r="D60" s="28"/>
      <c r="E60" s="29">
        <f t="shared" si="7"/>
        <v>0</v>
      </c>
      <c r="F60" s="38">
        <f>'[1]2월관람객현황'!I62</f>
        <v>0</v>
      </c>
      <c r="G60" s="39">
        <f>'[1]2월관람객현황'!O62</f>
        <v>0</v>
      </c>
      <c r="H60" s="32">
        <f>SUM('[1]2월관람객현황'!U62,'[1]2월관람객현황'!AA62)</f>
        <v>0</v>
      </c>
      <c r="I60" s="40">
        <f t="shared" si="8"/>
        <v>0</v>
      </c>
      <c r="J60" s="41">
        <f>'[1]2월관람객현황'!AB62</f>
        <v>0</v>
      </c>
      <c r="K60" s="42">
        <f>'[1]2월관람객현황'!AC62</f>
        <v>0</v>
      </c>
      <c r="L60" s="42">
        <f>'[1]2월관람객현황'!AE62</f>
        <v>0</v>
      </c>
      <c r="M60" s="42">
        <f>'[1]2월관람객현황'!AG62</f>
        <v>0</v>
      </c>
      <c r="N60" s="43">
        <f>'[1]2월관람객현황'!AH62</f>
        <v>0</v>
      </c>
      <c r="O60" s="40">
        <f t="shared" si="6"/>
        <v>0</v>
      </c>
      <c r="P60" s="41">
        <f>'[1]2월관람객현황'!AJ62</f>
        <v>0</v>
      </c>
      <c r="Q60" s="44">
        <f>[1]외국인!B62</f>
        <v>0</v>
      </c>
    </row>
    <row r="61" spans="3:17" x14ac:dyDescent="0.15">
      <c r="C61" s="27">
        <v>23</v>
      </c>
      <c r="D61" s="28"/>
      <c r="E61" s="29">
        <f t="shared" si="7"/>
        <v>287</v>
      </c>
      <c r="F61" s="38">
        <f>'[1]2월관람객현황'!I63</f>
        <v>68</v>
      </c>
      <c r="G61" s="39">
        <f>'[1]2월관람객현황'!O63</f>
        <v>68</v>
      </c>
      <c r="H61" s="32">
        <f>SUM('[1]2월관람객현황'!U63,'[1]2월관람객현황'!AA63)</f>
        <v>149</v>
      </c>
      <c r="I61" s="40">
        <f t="shared" si="8"/>
        <v>285</v>
      </c>
      <c r="J61" s="41">
        <f>'[1]2월관람객현황'!AB63</f>
        <v>2</v>
      </c>
      <c r="K61" s="42">
        <f>'[1]2월관람객현황'!AC63</f>
        <v>0</v>
      </c>
      <c r="L61" s="42">
        <f>'[1]2월관람객현황'!AE63</f>
        <v>0</v>
      </c>
      <c r="M61" s="42">
        <f>'[1]2월관람객현황'!AG63</f>
        <v>0</v>
      </c>
      <c r="N61" s="43">
        <f>'[1]2월관람객현황'!AH63</f>
        <v>0</v>
      </c>
      <c r="O61" s="40">
        <f t="shared" si="6"/>
        <v>2</v>
      </c>
      <c r="P61" s="41">
        <f>'[1]2월관람객현황'!AJ63</f>
        <v>0</v>
      </c>
      <c r="Q61" s="44">
        <f>[1]외국인!B63</f>
        <v>0</v>
      </c>
    </row>
    <row r="62" spans="3:17" x14ac:dyDescent="0.15">
      <c r="C62" s="27">
        <v>24</v>
      </c>
      <c r="D62" s="28"/>
      <c r="E62" s="29">
        <f t="shared" si="7"/>
        <v>574</v>
      </c>
      <c r="F62" s="38">
        <f>'[1]2월관람객현황'!I64</f>
        <v>73</v>
      </c>
      <c r="G62" s="39">
        <f>'[1]2월관람객현황'!O64</f>
        <v>67</v>
      </c>
      <c r="H62" s="32">
        <f>SUM('[1]2월관람객현황'!U64,'[1]2월관람객현황'!AA64)</f>
        <v>142</v>
      </c>
      <c r="I62" s="40">
        <f t="shared" si="8"/>
        <v>282</v>
      </c>
      <c r="J62" s="41">
        <f>'[1]2월관람객현황'!AB64</f>
        <v>0</v>
      </c>
      <c r="K62" s="42">
        <f>'[1]2월관람객현황'!AC64</f>
        <v>292</v>
      </c>
      <c r="L62" s="42">
        <f>'[1]2월관람객현황'!AE64</f>
        <v>0</v>
      </c>
      <c r="M62" s="42">
        <f>'[1]2월관람객현황'!AG64</f>
        <v>0</v>
      </c>
      <c r="N62" s="43">
        <f>'[1]2월관람객현황'!AH64</f>
        <v>0</v>
      </c>
      <c r="O62" s="40">
        <f t="shared" si="6"/>
        <v>292</v>
      </c>
      <c r="P62" s="41">
        <f>'[1]2월관람객현황'!AJ64</f>
        <v>0</v>
      </c>
      <c r="Q62" s="44">
        <f>[1]외국인!B64</f>
        <v>0</v>
      </c>
    </row>
    <row r="63" spans="3:17" x14ac:dyDescent="0.15">
      <c r="C63" s="27">
        <v>25</v>
      </c>
      <c r="D63" s="28"/>
      <c r="E63" s="29">
        <f t="shared" si="7"/>
        <v>435</v>
      </c>
      <c r="F63" s="38">
        <f>'[1]2월관람객현황'!I65</f>
        <v>116</v>
      </c>
      <c r="G63" s="39">
        <f>'[1]2월관람객현황'!O65</f>
        <v>84</v>
      </c>
      <c r="H63" s="32">
        <f>SUM('[1]2월관람객현황'!U65,'[1]2월관람객현황'!AA65)</f>
        <v>222</v>
      </c>
      <c r="I63" s="40">
        <f t="shared" si="8"/>
        <v>422</v>
      </c>
      <c r="J63" s="41">
        <f>'[1]2월관람객현황'!AB65</f>
        <v>3</v>
      </c>
      <c r="K63" s="42">
        <f>'[1]2월관람객현황'!AC65</f>
        <v>10</v>
      </c>
      <c r="L63" s="42">
        <f>'[1]2월관람객현황'!AE65</f>
        <v>0</v>
      </c>
      <c r="M63" s="42">
        <f>'[1]2월관람객현황'!AG65</f>
        <v>0</v>
      </c>
      <c r="N63" s="43">
        <f>'[1]2월관람객현황'!AH65</f>
        <v>0</v>
      </c>
      <c r="O63" s="40">
        <f t="shared" si="6"/>
        <v>13</v>
      </c>
      <c r="P63" s="41">
        <f>'[1]2월관람객현황'!AJ65</f>
        <v>0</v>
      </c>
      <c r="Q63" s="44">
        <f>[1]외국인!B65</f>
        <v>0</v>
      </c>
    </row>
    <row r="64" spans="3:17" x14ac:dyDescent="0.15">
      <c r="C64" s="27">
        <v>26</v>
      </c>
      <c r="D64" s="28"/>
      <c r="E64" s="29">
        <f t="shared" si="7"/>
        <v>458</v>
      </c>
      <c r="F64" s="38">
        <f>'[1]2월관람객현황'!I66</f>
        <v>99</v>
      </c>
      <c r="G64" s="39">
        <f>'[1]2월관람객현황'!O66</f>
        <v>85</v>
      </c>
      <c r="H64" s="32">
        <f>SUM('[1]2월관람객현황'!U66,'[1]2월관람객현황'!AA66)</f>
        <v>274</v>
      </c>
      <c r="I64" s="40">
        <f t="shared" si="8"/>
        <v>458</v>
      </c>
      <c r="J64" s="41">
        <f>'[1]2월관람객현황'!AB66</f>
        <v>0</v>
      </c>
      <c r="K64" s="42">
        <f>'[1]2월관람객현황'!AC66</f>
        <v>0</v>
      </c>
      <c r="L64" s="42">
        <f>'[1]2월관람객현황'!AE66</f>
        <v>0</v>
      </c>
      <c r="M64" s="42">
        <f>'[1]2월관람객현황'!AG66</f>
        <v>0</v>
      </c>
      <c r="N64" s="43">
        <f>'[1]2월관람객현황'!AH66</f>
        <v>0</v>
      </c>
      <c r="O64" s="40">
        <f t="shared" si="6"/>
        <v>0</v>
      </c>
      <c r="P64" s="41">
        <f>'[1]2월관람객현황'!AJ66</f>
        <v>0</v>
      </c>
      <c r="Q64" s="44">
        <f>[1]외국인!B66</f>
        <v>0</v>
      </c>
    </row>
    <row r="65" spans="3:17" x14ac:dyDescent="0.15">
      <c r="C65" s="27">
        <v>27</v>
      </c>
      <c r="D65" s="28"/>
      <c r="E65" s="29">
        <f t="shared" si="7"/>
        <v>733</v>
      </c>
      <c r="F65" s="38">
        <f>'[1]2월관람객현황'!I67</f>
        <v>296</v>
      </c>
      <c r="G65" s="39">
        <f>'[1]2월관람객현황'!O67</f>
        <v>70</v>
      </c>
      <c r="H65" s="32">
        <f>SUM('[1]2월관람객현황'!U67,'[1]2월관람객현황'!AA67)</f>
        <v>362</v>
      </c>
      <c r="I65" s="40">
        <f t="shared" si="8"/>
        <v>728</v>
      </c>
      <c r="J65" s="41">
        <f>'[1]2월관람객현황'!AB67</f>
        <v>5</v>
      </c>
      <c r="K65" s="42">
        <f>'[1]2월관람객현황'!AC67</f>
        <v>0</v>
      </c>
      <c r="L65" s="42">
        <f>'[1]2월관람객현황'!AE67</f>
        <v>0</v>
      </c>
      <c r="M65" s="42">
        <f>'[1]2월관람객현황'!AG67</f>
        <v>0</v>
      </c>
      <c r="N65" s="43">
        <f>'[1]2월관람객현황'!AH67</f>
        <v>0</v>
      </c>
      <c r="O65" s="40">
        <f t="shared" si="6"/>
        <v>5</v>
      </c>
      <c r="P65" s="41">
        <f>'[1]2월관람객현황'!AJ67</f>
        <v>0</v>
      </c>
      <c r="Q65" s="44">
        <f>[1]외국인!B67</f>
        <v>4</v>
      </c>
    </row>
    <row r="66" spans="3:17" x14ac:dyDescent="0.15">
      <c r="C66" s="46">
        <v>28</v>
      </c>
      <c r="D66" s="28"/>
      <c r="E66" s="29">
        <f t="shared" si="7"/>
        <v>1109</v>
      </c>
      <c r="F66" s="38">
        <f>'[1]2월관람객현황'!I68</f>
        <v>495</v>
      </c>
      <c r="G66" s="39">
        <f>'[1]2월관람객현황'!O68</f>
        <v>96</v>
      </c>
      <c r="H66" s="32">
        <f>SUM('[1]2월관람객현황'!U68,'[1]2월관람객현황'!AA68)</f>
        <v>509</v>
      </c>
      <c r="I66" s="40">
        <f t="shared" si="8"/>
        <v>1100</v>
      </c>
      <c r="J66" s="41">
        <f>'[1]2월관람객현황'!AB68</f>
        <v>9</v>
      </c>
      <c r="K66" s="42">
        <f>'[1]2월관람객현황'!AC68</f>
        <v>0</v>
      </c>
      <c r="L66" s="42">
        <f>'[1]2월관람객현황'!AE68</f>
        <v>0</v>
      </c>
      <c r="M66" s="42">
        <f>'[1]2월관람객현황'!AG68</f>
        <v>0</v>
      </c>
      <c r="N66" s="43">
        <f>'[1]2월관람객현황'!AH68</f>
        <v>0</v>
      </c>
      <c r="O66" s="40">
        <f t="shared" si="6"/>
        <v>9</v>
      </c>
      <c r="P66" s="41">
        <f>'[1]2월관람객현황'!AJ68</f>
        <v>0</v>
      </c>
      <c r="Q66" s="44">
        <f>[1]외국인!B68</f>
        <v>6</v>
      </c>
    </row>
    <row r="67" spans="3:17" ht="14.25" thickBot="1" x14ac:dyDescent="0.2">
      <c r="C67" s="70">
        <v>29</v>
      </c>
      <c r="D67" s="71"/>
      <c r="E67" s="72">
        <f t="shared" si="7"/>
        <v>0</v>
      </c>
      <c r="F67" s="73">
        <f>'[1]2월관람객현황'!I69</f>
        <v>0</v>
      </c>
      <c r="G67" s="74">
        <f>'[1]2월관람객현황'!O69</f>
        <v>0</v>
      </c>
      <c r="H67" s="75">
        <f>SUM('[1]2월관람객현황'!U69,'[1]2월관람객현황'!AA69)</f>
        <v>0</v>
      </c>
      <c r="I67" s="40">
        <f t="shared" si="8"/>
        <v>0</v>
      </c>
      <c r="J67" s="76">
        <f>'[1]2월관람객현황'!AB69</f>
        <v>0</v>
      </c>
      <c r="K67" s="77">
        <f>'[1]2월관람객현황'!AC69</f>
        <v>0</v>
      </c>
      <c r="L67" s="77">
        <f>'[1]2월관람객현황'!AE69</f>
        <v>0</v>
      </c>
      <c r="M67" s="77">
        <f>'[1]2월관람객현황'!AG69</f>
        <v>0</v>
      </c>
      <c r="N67" s="78">
        <f>'[1]2월관람객현황'!AH69</f>
        <v>0</v>
      </c>
      <c r="O67" s="79">
        <f t="shared" si="6"/>
        <v>0</v>
      </c>
      <c r="P67" s="76">
        <f>'[1]2월관람객현황'!AJ69</f>
        <v>0</v>
      </c>
      <c r="Q67" s="80">
        <f>[1]외국인!B69</f>
        <v>0</v>
      </c>
    </row>
    <row r="68" spans="3:17" ht="14.25" thickBot="1" x14ac:dyDescent="0.2">
      <c r="F68" s="81"/>
      <c r="G68" s="82"/>
      <c r="I68" s="62"/>
      <c r="J68" s="62"/>
      <c r="K68" s="63"/>
      <c r="L68" s="63"/>
      <c r="M68" s="63"/>
      <c r="N68" s="62"/>
      <c r="O68" s="62"/>
    </row>
  </sheetData>
  <mergeCells count="3">
    <mergeCell ref="C2:C3"/>
    <mergeCell ref="D2:D3"/>
    <mergeCell ref="E2:Q2"/>
  </mergeCells>
  <phoneticPr fontId="2" type="noConversion"/>
  <printOptions horizontalCentered="1"/>
  <pageMargins left="0.31496062992125984" right="0.15748031496062992" top="0.6692913385826772" bottom="0.23622047244094491" header="0.51181102362204722" footer="0.23622047244094491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2021년 2월시설이용</vt:lpstr>
      <vt:lpstr>'2021년 2월시설이용'!Print_Titles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2021-03-03T06:49:03Z</dcterms:created>
  <dcterms:modified xsi:type="dcterms:W3CDTF">2021-03-03T06:53:36Z</dcterms:modified>
</cp:coreProperties>
</file>